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us\Documents\"/>
    </mc:Choice>
  </mc:AlternateContent>
  <bookViews>
    <workbookView xWindow="0" yWindow="45" windowWidth="13890" windowHeight="7890" tabRatio="787"/>
  </bookViews>
  <sheets>
    <sheet name="Totaloversigt" sheetId="1" r:id="rId1"/>
    <sheet name="Demografi ændr. 914 " sheetId="6" r:id="rId2"/>
    <sheet name="Ændr. i forudsætn. 910" sheetId="5" r:id="rId3"/>
    <sheet name="Lovændringer 908" sheetId="4" r:id="rId4"/>
    <sheet name="Tidl. politiske beslutn. 906" sheetId="2" r:id="rId5"/>
    <sheet name="Flytning mellem udvalg  909" sheetId="8" r:id="rId6"/>
  </sheets>
  <definedNames>
    <definedName name="_xlnm.Print_Area" localSheetId="5">'Flytning mellem udvalg  909'!$A$1:$G$9</definedName>
    <definedName name="_xlnm.Print_Titles" localSheetId="4">'Tidl. politiske beslutn. 906'!$1:$5</definedName>
  </definedNames>
  <calcPr calcId="152511"/>
</workbook>
</file>

<file path=xl/calcChain.xml><?xml version="1.0" encoding="utf-8"?>
<calcChain xmlns="http://schemas.openxmlformats.org/spreadsheetml/2006/main">
  <c r="F7" i="2" l="1"/>
  <c r="F10" i="2" s="1"/>
  <c r="E7" i="2"/>
  <c r="E10" i="2" s="1"/>
  <c r="D7" i="2"/>
  <c r="D10" i="2" s="1"/>
  <c r="F9" i="4" l="1"/>
  <c r="E9" i="4"/>
  <c r="D9" i="4"/>
  <c r="E9" i="1"/>
  <c r="D9" i="1"/>
  <c r="C9" i="1"/>
  <c r="G9" i="4" l="1"/>
  <c r="A2" i="8" l="1"/>
  <c r="A2" i="2"/>
  <c r="A2" i="4"/>
  <c r="A2" i="6"/>
  <c r="A2" i="5"/>
  <c r="D9" i="6"/>
  <c r="D4" i="2" l="1"/>
  <c r="D4" i="8"/>
  <c r="D4" i="4"/>
  <c r="D4" i="5"/>
  <c r="D4" i="6"/>
  <c r="G9" i="8" l="1"/>
  <c r="F10" i="1" s="1"/>
  <c r="F9" i="8"/>
  <c r="E10" i="1" s="1"/>
  <c r="E9" i="8"/>
  <c r="D10" i="1" s="1"/>
  <c r="D9" i="8"/>
  <c r="C10" i="1" s="1"/>
  <c r="C9" i="8"/>
  <c r="G10" i="2" l="1"/>
  <c r="F9" i="1" s="1"/>
  <c r="F8" i="1" l="1"/>
  <c r="E8" i="1"/>
  <c r="D8" i="1"/>
  <c r="C8" i="1"/>
  <c r="G11" i="5"/>
  <c r="F7" i="1" s="1"/>
  <c r="F11" i="5"/>
  <c r="E7" i="1" s="1"/>
  <c r="E11" i="5"/>
  <c r="D7" i="1" s="1"/>
  <c r="D11" i="5"/>
  <c r="C7" i="1" s="1"/>
  <c r="C6" i="1"/>
  <c r="E9" i="6"/>
  <c r="D6" i="1" s="1"/>
  <c r="F9" i="6"/>
  <c r="E6" i="1" s="1"/>
  <c r="G9" i="6"/>
  <c r="F6" i="1" s="1"/>
  <c r="C11" i="1" l="1"/>
  <c r="D11" i="1"/>
  <c r="D15" i="1" s="1"/>
  <c r="F11" i="1"/>
  <c r="F15" i="1" s="1"/>
  <c r="E11" i="1"/>
  <c r="E15" i="1" s="1"/>
  <c r="C15" i="1"/>
</calcChain>
</file>

<file path=xl/sharedStrings.xml><?xml version="1.0" encoding="utf-8"?>
<sst xmlns="http://schemas.openxmlformats.org/spreadsheetml/2006/main" count="68" uniqueCount="35">
  <si>
    <t>Tekst</t>
  </si>
  <si>
    <t>Total oversigt</t>
  </si>
  <si>
    <t>Demografiske ændringer (f.eks. flere/færre skoleelever)</t>
  </si>
  <si>
    <t>Diverse lovændringer</t>
  </si>
  <si>
    <t>Konsekvenser af tidligere politiske beslutninger</t>
  </si>
  <si>
    <t>Udvalget i alt</t>
  </si>
  <si>
    <t>Demografiske ændringer                                                   (f.eks. flere/færre skoleelever)</t>
  </si>
  <si>
    <t>Nr.</t>
  </si>
  <si>
    <t>Demografiske ændringer i alt</t>
  </si>
  <si>
    <t>Ændringer i forudsætninger i alt</t>
  </si>
  <si>
    <t>Lovændringer i alt</t>
  </si>
  <si>
    <t xml:space="preserve">Tidligere politiske beslutninger </t>
  </si>
  <si>
    <t>Tidligere politiske beslutninger i alt</t>
  </si>
  <si>
    <t>Ændringer i 2019</t>
  </si>
  <si>
    <t>Budget 2015 - hovedoversigt</t>
  </si>
  <si>
    <t>NR.</t>
  </si>
  <si>
    <t>Ændringer i 2020</t>
  </si>
  <si>
    <t>Flytning af budgetbeløb mellem udvalg</t>
  </si>
  <si>
    <t>Flytning mellem udvalg  i alt</t>
  </si>
  <si>
    <t>Flytning mellem udvalg</t>
  </si>
  <si>
    <t>Ændringer i 2021</t>
  </si>
  <si>
    <t>(ændringer i forhold til budget 2018 i hele kroner + = merudgifter)</t>
  </si>
  <si>
    <t>Ændringer i 2022</t>
  </si>
  <si>
    <t>Budget              2018</t>
  </si>
  <si>
    <t>Udvalget for Social og Sundhed</t>
  </si>
  <si>
    <t>Ændringer i forudsætningerne mv.                                         (f.eks. flere/færre dagpengemodtagere)</t>
  </si>
  <si>
    <t>Ændringer i forudsætninger mv. (f.eks. flere/færre dagpengemodtagere)</t>
  </si>
  <si>
    <t>Demografi- og omstillingspuljen</t>
  </si>
  <si>
    <t>Botilbud for voksne i Ølgod</t>
  </si>
  <si>
    <t>Diverse lovændringer på Sundhedsområdet</t>
  </si>
  <si>
    <t>Diverse lovændringer på ældreområdet</t>
  </si>
  <si>
    <t>Diverse lovændringer på det sociale område</t>
  </si>
  <si>
    <t>Tidligere politiske beslutninger på det sociale område</t>
  </si>
  <si>
    <t>Lunden - selv betalt energibesparende foranstaltninger, budgetbeløb retur</t>
  </si>
  <si>
    <t>Kopimaskiner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</si>
</sst>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00\ 00\ 000\-00"/>
  </numFmts>
  <fonts count="3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3"/>
      <name val="Calibri"/>
      <family val="2"/>
    </font>
    <font>
      <sz val="10"/>
      <color theme="1"/>
      <name val="Calibri"/>
      <family val="2"/>
      <scheme val="minor"/>
    </font>
    <font>
      <sz val="11"/>
      <color rgb="FF0070C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239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8" fillId="0" borderId="27" applyNumberFormat="0" applyFill="0" applyAlignment="0" applyProtection="0"/>
    <xf numFmtId="0" fontId="9" fillId="0" borderId="28" applyNumberFormat="0" applyFill="0" applyAlignment="0" applyProtection="0"/>
    <xf numFmtId="0" fontId="10" fillId="0" borderId="29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30" applyNumberFormat="0" applyAlignment="0" applyProtection="0"/>
    <xf numFmtId="0" fontId="15" fillId="7" borderId="31" applyNumberFormat="0" applyAlignment="0" applyProtection="0"/>
    <xf numFmtId="0" fontId="16" fillId="7" borderId="30" applyNumberFormat="0" applyAlignment="0" applyProtection="0"/>
    <xf numFmtId="0" fontId="17" fillId="0" borderId="32" applyNumberFormat="0" applyFill="0" applyAlignment="0" applyProtection="0"/>
    <xf numFmtId="0" fontId="18" fillId="8" borderId="33" applyNumberFormat="0" applyAlignment="0" applyProtection="0"/>
    <xf numFmtId="0" fontId="19" fillId="0" borderId="0" applyNumberFormat="0" applyFill="0" applyBorder="0" applyAlignment="0" applyProtection="0"/>
    <xf numFmtId="0" fontId="7" fillId="9" borderId="34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35" applyNumberFormat="0" applyFill="0" applyAlignment="0" applyProtection="0"/>
    <xf numFmtId="0" fontId="22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22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25" fillId="0" borderId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100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4" xfId="0" applyFont="1" applyBorder="1"/>
    <xf numFmtId="0" fontId="3" fillId="2" borderId="4" xfId="0" applyFont="1" applyFill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3" fillId="0" borderId="8" xfId="0" applyFont="1" applyBorder="1" applyAlignment="1">
      <alignment vertical="center"/>
    </xf>
    <xf numFmtId="0" fontId="0" fillId="0" borderId="4" xfId="0" applyBorder="1"/>
    <xf numFmtId="0" fontId="0" fillId="0" borderId="15" xfId="0" applyBorder="1"/>
    <xf numFmtId="0" fontId="3" fillId="0" borderId="4" xfId="0" applyFont="1" applyBorder="1" applyAlignment="1">
      <alignment vertical="center"/>
    </xf>
    <xf numFmtId="0" fontId="5" fillId="0" borderId="8" xfId="0" applyFont="1" applyBorder="1"/>
    <xf numFmtId="0" fontId="5" fillId="0" borderId="1" xfId="0" applyFont="1" applyBorder="1"/>
    <xf numFmtId="0" fontId="5" fillId="0" borderId="3" xfId="0" applyFont="1" applyBorder="1"/>
    <xf numFmtId="0" fontId="3" fillId="0" borderId="2" xfId="0" applyFont="1" applyBorder="1"/>
    <xf numFmtId="3" fontId="5" fillId="2" borderId="8" xfId="0" applyNumberFormat="1" applyFont="1" applyFill="1" applyBorder="1"/>
    <xf numFmtId="3" fontId="5" fillId="0" borderId="8" xfId="0" applyNumberFormat="1" applyFont="1" applyBorder="1"/>
    <xf numFmtId="3" fontId="5" fillId="0" borderId="1" xfId="0" applyNumberFormat="1" applyFont="1" applyFill="1" applyBorder="1"/>
    <xf numFmtId="3" fontId="5" fillId="2" borderId="1" xfId="0" applyNumberFormat="1" applyFont="1" applyFill="1" applyBorder="1"/>
    <xf numFmtId="3" fontId="5" fillId="0" borderId="1" xfId="0" applyNumberFormat="1" applyFont="1" applyBorder="1"/>
    <xf numFmtId="3" fontId="3" fillId="0" borderId="2" xfId="0" applyNumberFormat="1" applyFont="1" applyFill="1" applyBorder="1"/>
    <xf numFmtId="3" fontId="3" fillId="2" borderId="2" xfId="0" applyNumberFormat="1" applyFont="1" applyFill="1" applyBorder="1"/>
    <xf numFmtId="0" fontId="5" fillId="0" borderId="1" xfId="0" applyFont="1" applyBorder="1" applyAlignment="1">
      <alignment wrapText="1"/>
    </xf>
    <xf numFmtId="3" fontId="3" fillId="0" borderId="8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3" fontId="3" fillId="0" borderId="4" xfId="0" applyNumberFormat="1" applyFont="1" applyFill="1" applyBorder="1" applyAlignment="1">
      <alignment vertical="center"/>
    </xf>
    <xf numFmtId="0" fontId="2" fillId="0" borderId="24" xfId="0" applyFont="1" applyBorder="1" applyAlignment="1">
      <alignment vertical="center"/>
    </xf>
    <xf numFmtId="3" fontId="5" fillId="0" borderId="8" xfId="0" applyNumberFormat="1" applyFont="1" applyFill="1" applyBorder="1" applyAlignment="1">
      <alignment horizontal="left"/>
    </xf>
    <xf numFmtId="0" fontId="5" fillId="0" borderId="8" xfId="0" applyFont="1" applyBorder="1" applyAlignment="1">
      <alignment wrapText="1"/>
    </xf>
    <xf numFmtId="3" fontId="0" fillId="0" borderId="0" xfId="0" applyNumberFormat="1"/>
    <xf numFmtId="3" fontId="0" fillId="0" borderId="10" xfId="0" applyNumberFormat="1" applyBorder="1"/>
    <xf numFmtId="0" fontId="3" fillId="0" borderId="0" xfId="0" applyFont="1" applyFill="1" applyBorder="1" applyAlignment="1">
      <alignment vertical="center"/>
    </xf>
    <xf numFmtId="3" fontId="6" fillId="0" borderId="26" xfId="0" applyNumberFormat="1" applyFont="1" applyBorder="1"/>
    <xf numFmtId="0" fontId="0" fillId="0" borderId="0" xfId="0"/>
    <xf numFmtId="0" fontId="3" fillId="0" borderId="15" xfId="0" applyFont="1" applyBorder="1" applyAlignment="1">
      <alignment vertical="center"/>
    </xf>
    <xf numFmtId="3" fontId="3" fillId="0" borderId="15" xfId="0" applyNumberFormat="1" applyFont="1" applyFill="1" applyBorder="1" applyAlignment="1">
      <alignment vertical="center"/>
    </xf>
    <xf numFmtId="3" fontId="5" fillId="0" borderId="3" xfId="0" applyNumberFormat="1" applyFont="1" applyFill="1" applyBorder="1"/>
    <xf numFmtId="3" fontId="5" fillId="2" borderId="3" xfId="0" applyNumberFormat="1" applyFont="1" applyFill="1" applyBorder="1"/>
    <xf numFmtId="3" fontId="5" fillId="0" borderId="3" xfId="0" applyNumberFormat="1" applyFont="1" applyBorder="1"/>
    <xf numFmtId="3" fontId="5" fillId="0" borderId="1" xfId="0" applyNumberFormat="1" applyFont="1" applyFill="1" applyBorder="1" applyAlignment="1">
      <alignment horizontal="right"/>
    </xf>
    <xf numFmtId="0" fontId="3" fillId="0" borderId="36" xfId="0" applyFont="1" applyBorder="1" applyAlignment="1">
      <alignment horizontal="center"/>
    </xf>
    <xf numFmtId="0" fontId="3" fillId="0" borderId="36" xfId="0" applyFont="1" applyBorder="1"/>
    <xf numFmtId="0" fontId="3" fillId="0" borderId="8" xfId="0" applyFont="1" applyBorder="1" applyAlignment="1">
      <alignment horizontal="center"/>
    </xf>
    <xf numFmtId="0" fontId="27" fillId="0" borderId="1" xfId="124" applyFont="1" applyBorder="1"/>
    <xf numFmtId="0" fontId="5" fillId="0" borderId="3" xfId="0" applyFont="1" applyBorder="1" applyAlignment="1">
      <alignment wrapText="1"/>
    </xf>
    <xf numFmtId="0" fontId="0" fillId="0" borderId="0" xfId="0"/>
    <xf numFmtId="3" fontId="26" fillId="0" borderId="0" xfId="124" applyNumberFormat="1" applyFont="1" applyFill="1" applyBorder="1"/>
    <xf numFmtId="3" fontId="5" fillId="0" borderId="8" xfId="0" applyNumberFormat="1" applyFont="1" applyFill="1" applyBorder="1"/>
    <xf numFmtId="0" fontId="0" fillId="0" borderId="42" xfId="0" applyBorder="1" applyAlignment="1">
      <alignment vertical="center"/>
    </xf>
    <xf numFmtId="0" fontId="3" fillId="0" borderId="44" xfId="0" applyFont="1" applyBorder="1"/>
    <xf numFmtId="0" fontId="3" fillId="2" borderId="45" xfId="0" applyFont="1" applyFill="1" applyBorder="1" applyAlignment="1">
      <alignment horizontal="center" wrapText="1"/>
    </xf>
    <xf numFmtId="0" fontId="5" fillId="0" borderId="46" xfId="0" applyFont="1" applyBorder="1" applyAlignment="1">
      <alignment horizontal="center" vertical="center"/>
    </xf>
    <xf numFmtId="3" fontId="5" fillId="0" borderId="47" xfId="0" applyNumberFormat="1" applyFont="1" applyBorder="1"/>
    <xf numFmtId="3" fontId="5" fillId="0" borderId="47" xfId="0" applyNumberFormat="1" applyFont="1" applyFill="1" applyBorder="1"/>
    <xf numFmtId="3" fontId="3" fillId="0" borderId="4" xfId="0" applyNumberFormat="1" applyFont="1" applyFill="1" applyBorder="1"/>
    <xf numFmtId="3" fontId="3" fillId="2" borderId="4" xfId="0" applyNumberFormat="1" applyFont="1" applyFill="1" applyBorder="1"/>
    <xf numFmtId="3" fontId="3" fillId="0" borderId="45" xfId="0" applyNumberFormat="1" applyFont="1" applyFill="1" applyBorder="1"/>
    <xf numFmtId="0" fontId="5" fillId="0" borderId="4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5" fontId="0" fillId="0" borderId="0" xfId="0" applyNumberFormat="1"/>
    <xf numFmtId="3" fontId="5" fillId="0" borderId="8" xfId="0" applyNumberFormat="1" applyFont="1" applyFill="1" applyBorder="1" applyAlignment="1"/>
    <xf numFmtId="165" fontId="0" fillId="0" borderId="0" xfId="0" applyNumberFormat="1" applyAlignment="1">
      <alignment horizontal="left"/>
    </xf>
    <xf numFmtId="3" fontId="0" fillId="0" borderId="0" xfId="238" applyNumberFormat="1" applyFont="1"/>
    <xf numFmtId="49" fontId="21" fillId="0" borderId="0" xfId="238" applyNumberFormat="1" applyFont="1" applyAlignment="1">
      <alignment horizontal="center"/>
    </xf>
    <xf numFmtId="3" fontId="1" fillId="0" borderId="0" xfId="238" applyNumberFormat="1" applyFont="1" applyFill="1" applyBorder="1"/>
    <xf numFmtId="3" fontId="29" fillId="0" borderId="0" xfId="238" applyNumberFormat="1" applyFont="1"/>
    <xf numFmtId="165" fontId="0" fillId="0" borderId="0" xfId="0" applyNumberFormat="1" applyFont="1" applyAlignment="1">
      <alignment horizontal="left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28" fillId="0" borderId="16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</cellXfs>
  <cellStyles count="239">
    <cellStyle name="20 % - Farve1" xfId="20" builtinId="30" customBuiltin="1"/>
    <cellStyle name="20 % - Farve2" xfId="24" builtinId="34" customBuiltin="1"/>
    <cellStyle name="20 % - Farve3" xfId="28" builtinId="38" customBuiltin="1"/>
    <cellStyle name="20 % - Farve4" xfId="32" builtinId="42" customBuiltin="1"/>
    <cellStyle name="20 % - Farve5" xfId="36" builtinId="46" customBuiltin="1"/>
    <cellStyle name="20 % - Farve6" xfId="40" builtinId="50" customBuiltin="1"/>
    <cellStyle name="40 % - Farve1" xfId="21" builtinId="31" customBuiltin="1"/>
    <cellStyle name="40 % - Farve2" xfId="25" builtinId="35" customBuiltin="1"/>
    <cellStyle name="40 % - Farve3" xfId="29" builtinId="39" customBuiltin="1"/>
    <cellStyle name="40 % - Farve4" xfId="33" builtinId="43" customBuiltin="1"/>
    <cellStyle name="40 % - Farve5" xfId="37" builtinId="47" customBuiltin="1"/>
    <cellStyle name="40 % - Farve6" xfId="41" builtinId="51" customBuiltin="1"/>
    <cellStyle name="60 % - Farve1" xfId="22" builtinId="32" customBuiltin="1"/>
    <cellStyle name="60 % - Farve2" xfId="26" builtinId="36" customBuiltin="1"/>
    <cellStyle name="60 % - Farve3" xfId="30" builtinId="40" customBuiltin="1"/>
    <cellStyle name="60 % - Farve4" xfId="34" builtinId="44" customBuiltin="1"/>
    <cellStyle name="60 % - Farve5" xfId="38" builtinId="48" customBuiltin="1"/>
    <cellStyle name="60 % - Farve6" xfId="42" builtinId="52" customBuiltin="1"/>
    <cellStyle name="Advarselstekst" xfId="15" builtinId="11" customBuiltin="1"/>
    <cellStyle name="Bemærk!" xfId="16" builtinId="10" customBuiltin="1"/>
    <cellStyle name="Beregning" xfId="12" builtinId="22" customBuiltin="1"/>
    <cellStyle name="Farve1" xfId="19" builtinId="29" customBuiltin="1"/>
    <cellStyle name="Farve2" xfId="23" builtinId="33" customBuiltin="1"/>
    <cellStyle name="Farve3" xfId="27" builtinId="37" customBuiltin="1"/>
    <cellStyle name="Farve4" xfId="31" builtinId="41" customBuiltin="1"/>
    <cellStyle name="Farve5" xfId="35" builtinId="45" customBuiltin="1"/>
    <cellStyle name="Farve6" xfId="39" builtinId="49" customBuiltin="1"/>
    <cellStyle name="Forklarende tekst" xfId="17" builtinId="53" customBuiltin="1"/>
    <cellStyle name="God" xfId="7" builtinId="26" customBuiltin="1"/>
    <cellStyle name="Input" xfId="10" builtinId="20" customBuiltin="1"/>
    <cellStyle name="Komma" xfId="238" builtinId="3"/>
    <cellStyle name="Komma 2" xfId="2"/>
    <cellStyle name="Komma 2 10" xfId="162"/>
    <cellStyle name="Komma 2 11" xfId="125"/>
    <cellStyle name="Komma 2 2" xfId="47"/>
    <cellStyle name="Komma 2 2 2" xfId="51"/>
    <cellStyle name="Komma 2 2 2 2" xfId="66"/>
    <cellStyle name="Komma 2 2 2 2 2" xfId="83"/>
    <cellStyle name="Komma 2 2 2 2 2 2" xfId="122"/>
    <cellStyle name="Komma 2 2 2 2 2 2 2" xfId="236"/>
    <cellStyle name="Komma 2 2 2 2 2 3" xfId="198"/>
    <cellStyle name="Komma 2 2 2 2 2 4" xfId="160"/>
    <cellStyle name="Komma 2 2 2 2 3" xfId="105"/>
    <cellStyle name="Komma 2 2 2 2 3 2" xfId="219"/>
    <cellStyle name="Komma 2 2 2 2 4" xfId="181"/>
    <cellStyle name="Komma 2 2 2 2 5" xfId="143"/>
    <cellStyle name="Komma 2 2 2 3" xfId="74"/>
    <cellStyle name="Komma 2 2 2 3 2" xfId="113"/>
    <cellStyle name="Komma 2 2 2 3 2 2" xfId="227"/>
    <cellStyle name="Komma 2 2 2 3 3" xfId="189"/>
    <cellStyle name="Komma 2 2 2 3 4" xfId="151"/>
    <cellStyle name="Komma 2 2 2 4" xfId="59"/>
    <cellStyle name="Komma 2 2 2 4 2" xfId="98"/>
    <cellStyle name="Komma 2 2 2 4 2 2" xfId="212"/>
    <cellStyle name="Komma 2 2 2 4 3" xfId="174"/>
    <cellStyle name="Komma 2 2 2 4 4" xfId="136"/>
    <cellStyle name="Komma 2 2 2 5" xfId="92"/>
    <cellStyle name="Komma 2 2 2 5 2" xfId="206"/>
    <cellStyle name="Komma 2 2 2 6" xfId="168"/>
    <cellStyle name="Komma 2 2 2 7" xfId="130"/>
    <cellStyle name="Komma 2 2 3" xfId="62"/>
    <cellStyle name="Komma 2 2 3 2" xfId="79"/>
    <cellStyle name="Komma 2 2 3 2 2" xfId="118"/>
    <cellStyle name="Komma 2 2 3 2 2 2" xfId="232"/>
    <cellStyle name="Komma 2 2 3 2 3" xfId="194"/>
    <cellStyle name="Komma 2 2 3 2 4" xfId="156"/>
    <cellStyle name="Komma 2 2 3 3" xfId="101"/>
    <cellStyle name="Komma 2 2 3 3 2" xfId="215"/>
    <cellStyle name="Komma 2 2 3 4" xfId="177"/>
    <cellStyle name="Komma 2 2 3 5" xfId="139"/>
    <cellStyle name="Komma 2 2 4" xfId="70"/>
    <cellStyle name="Komma 2 2 4 2" xfId="109"/>
    <cellStyle name="Komma 2 2 4 2 2" xfId="223"/>
    <cellStyle name="Komma 2 2 4 3" xfId="185"/>
    <cellStyle name="Komma 2 2 4 4" xfId="147"/>
    <cellStyle name="Komma 2 2 5" xfId="88"/>
    <cellStyle name="Komma 2 2 5 2" xfId="202"/>
    <cellStyle name="Komma 2 2 6" xfId="164"/>
    <cellStyle name="Komma 2 2 7" xfId="126"/>
    <cellStyle name="Komma 2 3" xfId="49"/>
    <cellStyle name="Komma 2 3 2" xfId="64"/>
    <cellStyle name="Komma 2 3 2 2" xfId="81"/>
    <cellStyle name="Komma 2 3 2 2 2" xfId="120"/>
    <cellStyle name="Komma 2 3 2 2 2 2" xfId="234"/>
    <cellStyle name="Komma 2 3 2 2 3" xfId="196"/>
    <cellStyle name="Komma 2 3 2 2 4" xfId="158"/>
    <cellStyle name="Komma 2 3 2 3" xfId="103"/>
    <cellStyle name="Komma 2 3 2 3 2" xfId="217"/>
    <cellStyle name="Komma 2 3 2 4" xfId="179"/>
    <cellStyle name="Komma 2 3 2 5" xfId="141"/>
    <cellStyle name="Komma 2 3 3" xfId="72"/>
    <cellStyle name="Komma 2 3 3 2" xfId="111"/>
    <cellStyle name="Komma 2 3 3 2 2" xfId="225"/>
    <cellStyle name="Komma 2 3 3 3" xfId="187"/>
    <cellStyle name="Komma 2 3 3 4" xfId="149"/>
    <cellStyle name="Komma 2 3 4" xfId="58"/>
    <cellStyle name="Komma 2 3 4 2" xfId="97"/>
    <cellStyle name="Komma 2 3 4 2 2" xfId="211"/>
    <cellStyle name="Komma 2 3 4 3" xfId="173"/>
    <cellStyle name="Komma 2 3 4 4" xfId="135"/>
    <cellStyle name="Komma 2 3 5" xfId="90"/>
    <cellStyle name="Komma 2 3 5 2" xfId="204"/>
    <cellStyle name="Komma 2 3 6" xfId="166"/>
    <cellStyle name="Komma 2 3 7" xfId="128"/>
    <cellStyle name="Komma 2 4" xfId="48"/>
    <cellStyle name="Komma 2 4 2" xfId="53"/>
    <cellStyle name="Komma 2 4 2 2" xfId="76"/>
    <cellStyle name="Komma 2 4 2 2 2" xfId="115"/>
    <cellStyle name="Komma 2 4 2 2 2 2" xfId="229"/>
    <cellStyle name="Komma 2 4 2 2 3" xfId="191"/>
    <cellStyle name="Komma 2 4 2 2 4" xfId="153"/>
    <cellStyle name="Komma 2 4 2 3" xfId="94"/>
    <cellStyle name="Komma 2 4 2 3 2" xfId="208"/>
    <cellStyle name="Komma 2 4 2 4" xfId="170"/>
    <cellStyle name="Komma 2 4 2 5" xfId="132"/>
    <cellStyle name="Komma 2 4 3" xfId="63"/>
    <cellStyle name="Komma 2 4 3 2" xfId="80"/>
    <cellStyle name="Komma 2 4 3 2 2" xfId="119"/>
    <cellStyle name="Komma 2 4 3 2 2 2" xfId="233"/>
    <cellStyle name="Komma 2 4 3 2 3" xfId="195"/>
    <cellStyle name="Komma 2 4 3 2 4" xfId="157"/>
    <cellStyle name="Komma 2 4 3 3" xfId="102"/>
    <cellStyle name="Komma 2 4 3 3 2" xfId="216"/>
    <cellStyle name="Komma 2 4 3 4" xfId="178"/>
    <cellStyle name="Komma 2 4 3 5" xfId="140"/>
    <cellStyle name="Komma 2 4 4" xfId="71"/>
    <cellStyle name="Komma 2 4 4 2" xfId="110"/>
    <cellStyle name="Komma 2 4 4 2 2" xfId="224"/>
    <cellStyle name="Komma 2 4 4 3" xfId="186"/>
    <cellStyle name="Komma 2 4 4 4" xfId="148"/>
    <cellStyle name="Komma 2 4 5" xfId="57"/>
    <cellStyle name="Komma 2 4 5 2" xfId="96"/>
    <cellStyle name="Komma 2 4 5 2 2" xfId="210"/>
    <cellStyle name="Komma 2 4 5 3" xfId="172"/>
    <cellStyle name="Komma 2 4 5 4" xfId="134"/>
    <cellStyle name="Komma 2 4 6" xfId="89"/>
    <cellStyle name="Komma 2 4 6 2" xfId="203"/>
    <cellStyle name="Komma 2 4 7" xfId="165"/>
    <cellStyle name="Komma 2 4 8" xfId="127"/>
    <cellStyle name="Komma 2 5" xfId="60"/>
    <cellStyle name="Komma 2 5 2" xfId="77"/>
    <cellStyle name="Komma 2 5 2 2" xfId="116"/>
    <cellStyle name="Komma 2 5 2 2 2" xfId="230"/>
    <cellStyle name="Komma 2 5 2 3" xfId="192"/>
    <cellStyle name="Komma 2 5 2 4" xfId="154"/>
    <cellStyle name="Komma 2 5 3" xfId="99"/>
    <cellStyle name="Komma 2 5 3 2" xfId="213"/>
    <cellStyle name="Komma 2 5 4" xfId="175"/>
    <cellStyle name="Komma 2 5 5" xfId="137"/>
    <cellStyle name="Komma 2 6" xfId="69"/>
    <cellStyle name="Komma 2 6 2" xfId="108"/>
    <cellStyle name="Komma 2 6 2 2" xfId="222"/>
    <cellStyle name="Komma 2 6 3" xfId="184"/>
    <cellStyle name="Komma 2 6 4" xfId="146"/>
    <cellStyle name="Komma 2 7" xfId="56"/>
    <cellStyle name="Komma 2 7 2" xfId="95"/>
    <cellStyle name="Komma 2 7 2 2" xfId="209"/>
    <cellStyle name="Komma 2 7 3" xfId="171"/>
    <cellStyle name="Komma 2 7 4" xfId="133"/>
    <cellStyle name="Komma 2 8" xfId="46"/>
    <cellStyle name="Komma 2 8 2" xfId="163"/>
    <cellStyle name="Komma 2 9" xfId="87"/>
    <cellStyle name="Komma 2 9 2" xfId="201"/>
    <cellStyle name="Komma 3" xfId="52"/>
    <cellStyle name="Komma 3 2" xfId="67"/>
    <cellStyle name="Komma 3 2 2" xfId="84"/>
    <cellStyle name="Komma 3 2 2 2" xfId="123"/>
    <cellStyle name="Komma 3 2 2 2 2" xfId="237"/>
    <cellStyle name="Komma 3 2 2 3" xfId="199"/>
    <cellStyle name="Komma 3 2 2 4" xfId="161"/>
    <cellStyle name="Komma 3 2 3" xfId="106"/>
    <cellStyle name="Komma 3 2 3 2" xfId="220"/>
    <cellStyle name="Komma 3 2 4" xfId="182"/>
    <cellStyle name="Komma 3 2 5" xfId="144"/>
    <cellStyle name="Komma 3 3" xfId="75"/>
    <cellStyle name="Komma 3 3 2" xfId="114"/>
    <cellStyle name="Komma 3 3 2 2" xfId="228"/>
    <cellStyle name="Komma 3 3 3" xfId="190"/>
    <cellStyle name="Komma 3 3 4" xfId="152"/>
    <cellStyle name="Komma 3 4" xfId="93"/>
    <cellStyle name="Komma 3 4 2" xfId="207"/>
    <cellStyle name="Komma 3 5" xfId="169"/>
    <cellStyle name="Komma 3 6" xfId="131"/>
    <cellStyle name="Komma 4" xfId="50"/>
    <cellStyle name="Komma 4 2" xfId="65"/>
    <cellStyle name="Komma 4 2 2" xfId="82"/>
    <cellStyle name="Komma 4 2 2 2" xfId="121"/>
    <cellStyle name="Komma 4 2 2 2 2" xfId="235"/>
    <cellStyle name="Komma 4 2 2 3" xfId="197"/>
    <cellStyle name="Komma 4 2 2 4" xfId="159"/>
    <cellStyle name="Komma 4 2 3" xfId="104"/>
    <cellStyle name="Komma 4 2 3 2" xfId="218"/>
    <cellStyle name="Komma 4 2 4" xfId="180"/>
    <cellStyle name="Komma 4 2 5" xfId="142"/>
    <cellStyle name="Komma 4 3" xfId="73"/>
    <cellStyle name="Komma 4 3 2" xfId="112"/>
    <cellStyle name="Komma 4 3 2 2" xfId="226"/>
    <cellStyle name="Komma 4 3 3" xfId="188"/>
    <cellStyle name="Komma 4 3 4" xfId="150"/>
    <cellStyle name="Komma 4 4" xfId="91"/>
    <cellStyle name="Komma 4 4 2" xfId="205"/>
    <cellStyle name="Komma 4 5" xfId="167"/>
    <cellStyle name="Komma 4 6" xfId="129"/>
    <cellStyle name="Komma 5" xfId="61"/>
    <cellStyle name="Komma 5 2" xfId="78"/>
    <cellStyle name="Komma 5 2 2" xfId="117"/>
    <cellStyle name="Komma 5 2 2 2" xfId="231"/>
    <cellStyle name="Komma 5 2 3" xfId="193"/>
    <cellStyle name="Komma 5 2 4" xfId="155"/>
    <cellStyle name="Komma 5 3" xfId="100"/>
    <cellStyle name="Komma 5 3 2" xfId="214"/>
    <cellStyle name="Komma 5 4" xfId="176"/>
    <cellStyle name="Komma 5 5" xfId="138"/>
    <cellStyle name="Komma 6" xfId="68"/>
    <cellStyle name="Komma 6 2" xfId="107"/>
    <cellStyle name="Komma 6 2 2" xfId="221"/>
    <cellStyle name="Komma 6 3" xfId="183"/>
    <cellStyle name="Komma 6 4" xfId="145"/>
    <cellStyle name="Kontrollér celle" xfId="14" builtinId="23" customBuiltin="1"/>
    <cellStyle name="Neutral" xfId="9" builtinId="28" customBuiltin="1"/>
    <cellStyle name="Normal" xfId="0" builtinId="0"/>
    <cellStyle name="Normal 2" xfId="1"/>
    <cellStyle name="Normal 2 2" xfId="45"/>
    <cellStyle name="Normal 2 2 2" xfId="55"/>
    <cellStyle name="Normal 2 3" xfId="54"/>
    <cellStyle name="Normal 2 4" xfId="44"/>
    <cellStyle name="Normal 2 5" xfId="86"/>
    <cellStyle name="Normal 2 5 2" xfId="200"/>
    <cellStyle name="Normal 2 6" xfId="124"/>
    <cellStyle name="Normal 3" xfId="43"/>
    <cellStyle name="Output" xfId="11" builtinId="21" customBuiltin="1"/>
    <cellStyle name="Overskrift 1" xfId="3" builtinId="16" customBuiltin="1"/>
    <cellStyle name="Overskrift 2" xfId="4" builtinId="17" customBuiltin="1"/>
    <cellStyle name="Overskrift 3" xfId="5" builtinId="18" customBuiltin="1"/>
    <cellStyle name="Overskrift 4" xfId="6" builtinId="19" customBuiltin="1"/>
    <cellStyle name="Sammenkædet celle" xfId="13" builtinId="24" customBuiltin="1"/>
    <cellStyle name="Titel 2" xfId="85"/>
    <cellStyle name="Total" xfId="18" builtinId="25" customBuiltin="1"/>
    <cellStyle name="Ugyldig" xfId="8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zoomScaleNormal="100" workbookViewId="0">
      <selection activeCell="E24" sqref="E24"/>
    </sheetView>
  </sheetViews>
  <sheetFormatPr defaultRowHeight="15" x14ac:dyDescent="0.25"/>
  <cols>
    <col min="1" max="1" width="52.28515625" customWidth="1"/>
    <col min="3" max="6" width="17.140625" customWidth="1"/>
  </cols>
  <sheetData>
    <row r="1" spans="1:6" ht="15.75" thickBot="1" x14ac:dyDescent="0.3"/>
    <row r="2" spans="1:6" ht="41.1" customHeight="1" thickBot="1" x14ac:dyDescent="0.3">
      <c r="A2" s="70" t="s">
        <v>24</v>
      </c>
      <c r="B2" s="71"/>
      <c r="C2" s="71"/>
      <c r="D2" s="71"/>
      <c r="E2" s="71"/>
      <c r="F2" s="72"/>
    </row>
    <row r="3" spans="1:6" ht="28.5" customHeight="1" thickBot="1" x14ac:dyDescent="0.3">
      <c r="A3" s="73" t="s">
        <v>1</v>
      </c>
      <c r="B3" s="71"/>
      <c r="C3" s="71"/>
      <c r="D3" s="71"/>
      <c r="E3" s="71"/>
      <c r="F3" s="74"/>
    </row>
    <row r="4" spans="1:6" ht="24.4" customHeight="1" thickBot="1" x14ac:dyDescent="0.3">
      <c r="A4" s="10"/>
      <c r="B4" s="10"/>
      <c r="C4" s="75" t="s">
        <v>21</v>
      </c>
      <c r="D4" s="76"/>
      <c r="E4" s="76"/>
      <c r="F4" s="77"/>
    </row>
    <row r="5" spans="1:6" ht="43.35" customHeight="1" thickBot="1" x14ac:dyDescent="0.35">
      <c r="A5" s="5" t="s">
        <v>0</v>
      </c>
      <c r="B5" s="9"/>
      <c r="C5" s="6" t="s">
        <v>13</v>
      </c>
      <c r="D5" s="6" t="s">
        <v>16</v>
      </c>
      <c r="E5" s="6" t="s">
        <v>20</v>
      </c>
      <c r="F5" s="6" t="s">
        <v>22</v>
      </c>
    </row>
    <row r="6" spans="1:6" ht="41.85" customHeight="1" x14ac:dyDescent="0.25">
      <c r="A6" s="7" t="s">
        <v>6</v>
      </c>
      <c r="B6" s="8"/>
      <c r="C6" s="24">
        <f>+'Demografi ændr. 914 '!D9</f>
        <v>0</v>
      </c>
      <c r="D6" s="24">
        <f>+'Demografi ændr. 914 '!E9</f>
        <v>0</v>
      </c>
      <c r="E6" s="24">
        <f>+'Demografi ændr. 914 '!F9</f>
        <v>0</v>
      </c>
      <c r="F6" s="24">
        <f>+'Demografi ændr. 914 '!G9</f>
        <v>0</v>
      </c>
    </row>
    <row r="7" spans="1:6" ht="41.85" customHeight="1" x14ac:dyDescent="0.25">
      <c r="A7" s="1" t="s">
        <v>25</v>
      </c>
      <c r="B7" s="2"/>
      <c r="C7" s="25">
        <f>+'Ændr. i forudsætn. 910'!D11</f>
        <v>0</v>
      </c>
      <c r="D7" s="25">
        <f>+'Ændr. i forudsætn. 910'!E11</f>
        <v>0</v>
      </c>
      <c r="E7" s="25">
        <f>+'Ændr. i forudsætn. 910'!F11</f>
        <v>0</v>
      </c>
      <c r="F7" s="25">
        <f>+'Ændr. i forudsætn. 910'!G11</f>
        <v>0</v>
      </c>
    </row>
    <row r="8" spans="1:6" ht="32.1" customHeight="1" x14ac:dyDescent="0.25">
      <c r="A8" s="2" t="s">
        <v>3</v>
      </c>
      <c r="B8" s="2"/>
      <c r="C8" s="25">
        <f>+'Lovændringer 908'!D9</f>
        <v>310256</v>
      </c>
      <c r="D8" s="25">
        <f>+'Lovændringer 908'!E9</f>
        <v>-8386</v>
      </c>
      <c r="E8" s="25">
        <f>+'Lovændringer 908'!F9</f>
        <v>172687</v>
      </c>
      <c r="F8" s="25">
        <f>+'Lovændringer 908'!G9</f>
        <v>172687</v>
      </c>
    </row>
    <row r="9" spans="1:6" ht="32.1" customHeight="1" x14ac:dyDescent="0.25">
      <c r="A9" s="2" t="s">
        <v>4</v>
      </c>
      <c r="B9" s="2"/>
      <c r="C9" s="25">
        <f>(+'Tidl. politiske beslutn. 906'!D10)</f>
        <v>2049117</v>
      </c>
      <c r="D9" s="25">
        <f>(+'Tidl. politiske beslutn. 906'!E10)</f>
        <v>2866540</v>
      </c>
      <c r="E9" s="25">
        <f>(+'Tidl. politiske beslutn. 906'!F10)</f>
        <v>2866540</v>
      </c>
      <c r="F9" s="25">
        <f>(+'Tidl. politiske beslutn. 906'!G10)</f>
        <v>2866540</v>
      </c>
    </row>
    <row r="10" spans="1:6" s="34" customFormat="1" ht="32.1" customHeight="1" thickBot="1" x14ac:dyDescent="0.3">
      <c r="A10" s="35" t="s">
        <v>19</v>
      </c>
      <c r="B10" s="35"/>
      <c r="C10" s="36">
        <f>+'Flytning mellem udvalg  909'!D9</f>
        <v>-71742</v>
      </c>
      <c r="D10" s="36">
        <f>+'Flytning mellem udvalg  909'!E9</f>
        <v>-71742</v>
      </c>
      <c r="E10" s="36">
        <f>+'Flytning mellem udvalg  909'!F9</f>
        <v>-71742</v>
      </c>
      <c r="F10" s="36">
        <f>+'Flytning mellem udvalg  909'!G9</f>
        <v>-71742</v>
      </c>
    </row>
    <row r="11" spans="1:6" ht="32.1" customHeight="1" thickBot="1" x14ac:dyDescent="0.3">
      <c r="A11" s="11" t="s">
        <v>5</v>
      </c>
      <c r="B11" s="11"/>
      <c r="C11" s="26">
        <f>SUM(C6:C10)</f>
        <v>2287631</v>
      </c>
      <c r="D11" s="26">
        <f>SUM(D6:D10)</f>
        <v>2786412</v>
      </c>
      <c r="E11" s="26">
        <f>SUM(E6:E10)</f>
        <v>2967485</v>
      </c>
      <c r="F11" s="26">
        <f>SUM(F6:F10)</f>
        <v>2967485</v>
      </c>
    </row>
    <row r="13" spans="1:6" ht="17.25" hidden="1" x14ac:dyDescent="0.25">
      <c r="A13" s="32" t="s">
        <v>14</v>
      </c>
      <c r="C13" s="31">
        <v>388583240</v>
      </c>
      <c r="D13" s="31">
        <v>388583240</v>
      </c>
      <c r="E13" s="31">
        <v>388583240</v>
      </c>
      <c r="F13" s="31">
        <v>388583240</v>
      </c>
    </row>
    <row r="14" spans="1:6" hidden="1" x14ac:dyDescent="0.25">
      <c r="C14" s="30"/>
      <c r="D14" s="30"/>
      <c r="E14" s="30"/>
      <c r="F14" s="30"/>
    </row>
    <row r="15" spans="1:6" ht="15.75" hidden="1" thickBot="1" x14ac:dyDescent="0.3">
      <c r="C15" s="33">
        <f>SUM(C11:C13)</f>
        <v>390870871</v>
      </c>
      <c r="D15" s="33">
        <f t="shared" ref="D15:F15" si="0">SUM(D11:D13)</f>
        <v>391369652</v>
      </c>
      <c r="E15" s="33">
        <f t="shared" si="0"/>
        <v>391550725</v>
      </c>
      <c r="F15" s="33">
        <f t="shared" si="0"/>
        <v>391550725</v>
      </c>
    </row>
    <row r="16" spans="1:6" ht="15.75" hidden="1" thickTop="1" x14ac:dyDescent="0.25"/>
  </sheetData>
  <mergeCells count="3">
    <mergeCell ref="A2:F2"/>
    <mergeCell ref="A3:F3"/>
    <mergeCell ref="C4:F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&amp;LDok. nr. 41419-18&amp;C
sag.nr. 18-64&amp;R&amp;P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"/>
  <sheetViews>
    <sheetView zoomScaleNormal="100" workbookViewId="0">
      <selection activeCell="A7" sqref="A7:XFD14"/>
    </sheetView>
  </sheetViews>
  <sheetFormatPr defaultColWidth="8.5703125" defaultRowHeight="15" x14ac:dyDescent="0.25"/>
  <cols>
    <col min="2" max="2" width="52.140625" customWidth="1"/>
    <col min="3" max="3" width="15" customWidth="1"/>
    <col min="4" max="7" width="13.42578125" customWidth="1"/>
    <col min="8" max="8" width="24.5703125" style="62" customWidth="1"/>
  </cols>
  <sheetData>
    <row r="2" spans="1:7" ht="39" customHeight="1" x14ac:dyDescent="0.25">
      <c r="A2" s="78" t="str">
        <f>Totaloversigt!A2</f>
        <v>Udvalget for Social og Sundhed</v>
      </c>
      <c r="B2" s="79"/>
      <c r="C2" s="79"/>
      <c r="D2" s="79"/>
      <c r="E2" s="79"/>
      <c r="F2" s="79"/>
      <c r="G2" s="80"/>
    </row>
    <row r="3" spans="1:7" ht="32.1" customHeight="1" x14ac:dyDescent="0.25">
      <c r="A3" s="84" t="s">
        <v>2</v>
      </c>
      <c r="B3" s="85"/>
      <c r="C3" s="85"/>
      <c r="D3" s="85"/>
      <c r="E3" s="85"/>
      <c r="F3" s="85"/>
      <c r="G3" s="86"/>
    </row>
    <row r="4" spans="1:7" ht="25.15" customHeight="1" thickBot="1" x14ac:dyDescent="0.3">
      <c r="A4" s="3"/>
      <c r="B4" s="4"/>
      <c r="C4" s="4"/>
      <c r="D4" s="81" t="str">
        <f>Totaloversigt!C4</f>
        <v>(ændringer i forhold til budget 2018 i hele kroner + = merudgifter)</v>
      </c>
      <c r="E4" s="82"/>
      <c r="F4" s="82"/>
      <c r="G4" s="83"/>
    </row>
    <row r="5" spans="1:7" ht="35.25" thickBot="1" x14ac:dyDescent="0.35">
      <c r="A5" s="5" t="s">
        <v>7</v>
      </c>
      <c r="B5" s="5" t="s">
        <v>0</v>
      </c>
      <c r="C5" s="6" t="s">
        <v>23</v>
      </c>
      <c r="D5" s="6" t="s">
        <v>13</v>
      </c>
      <c r="E5" s="6" t="s">
        <v>16</v>
      </c>
      <c r="F5" s="6" t="s">
        <v>20</v>
      </c>
      <c r="G5" s="6" t="s">
        <v>22</v>
      </c>
    </row>
    <row r="6" spans="1:7" ht="21" customHeight="1" x14ac:dyDescent="0.3">
      <c r="A6" s="12"/>
      <c r="B6" s="12"/>
      <c r="C6" s="48"/>
      <c r="D6" s="16"/>
      <c r="E6" s="17"/>
      <c r="F6" s="17"/>
      <c r="G6" s="17"/>
    </row>
    <row r="7" spans="1:7" ht="21" customHeight="1" x14ac:dyDescent="0.3">
      <c r="A7" s="13"/>
      <c r="B7" s="13"/>
      <c r="C7" s="18"/>
      <c r="D7" s="19"/>
      <c r="E7" s="20"/>
      <c r="F7" s="17"/>
      <c r="G7" s="17"/>
    </row>
    <row r="8" spans="1:7" ht="21" customHeight="1" thickBot="1" x14ac:dyDescent="0.35">
      <c r="A8" s="14"/>
      <c r="B8" s="14"/>
      <c r="C8" s="37"/>
      <c r="D8" s="38"/>
      <c r="E8" s="39"/>
      <c r="F8" s="39"/>
      <c r="G8" s="39"/>
    </row>
    <row r="9" spans="1:7" ht="26.85" customHeight="1" x14ac:dyDescent="0.3">
      <c r="A9" s="15" t="s">
        <v>8</v>
      </c>
      <c r="B9" s="15"/>
      <c r="C9" s="21"/>
      <c r="D9" s="22">
        <f>SUM(D6:D8)</f>
        <v>0</v>
      </c>
      <c r="E9" s="21">
        <f t="shared" ref="E9:G9" si="0">SUM(E6:E8)</f>
        <v>0</v>
      </c>
      <c r="F9" s="21">
        <f t="shared" si="0"/>
        <v>0</v>
      </c>
      <c r="G9" s="21">
        <f t="shared" si="0"/>
        <v>0</v>
      </c>
    </row>
  </sheetData>
  <mergeCells count="3">
    <mergeCell ref="A2:G2"/>
    <mergeCell ref="D4:G4"/>
    <mergeCell ref="A3:G3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
sag.nr. 18-64&amp;R&amp;P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1"/>
  <sheetViews>
    <sheetView zoomScaleNormal="100" workbookViewId="0">
      <selection activeCell="B18" sqref="B18"/>
    </sheetView>
  </sheetViews>
  <sheetFormatPr defaultColWidth="8.5703125" defaultRowHeight="15" x14ac:dyDescent="0.25"/>
  <cols>
    <col min="2" max="2" width="54.42578125" customWidth="1"/>
    <col min="3" max="7" width="13.85546875" customWidth="1"/>
    <col min="8" max="8" width="24.5703125" style="62" customWidth="1"/>
  </cols>
  <sheetData>
    <row r="2" spans="1:7" ht="39" customHeight="1" x14ac:dyDescent="0.25">
      <c r="A2" s="78" t="str">
        <f>Totaloversigt!A2</f>
        <v>Udvalget for Social og Sundhed</v>
      </c>
      <c r="B2" s="79"/>
      <c r="C2" s="79"/>
      <c r="D2" s="79"/>
      <c r="E2" s="79"/>
      <c r="F2" s="79"/>
      <c r="G2" s="80"/>
    </row>
    <row r="3" spans="1:7" ht="32.1" customHeight="1" x14ac:dyDescent="0.25">
      <c r="A3" s="84" t="s">
        <v>26</v>
      </c>
      <c r="B3" s="85"/>
      <c r="C3" s="85"/>
      <c r="D3" s="85"/>
      <c r="E3" s="85"/>
      <c r="F3" s="85"/>
      <c r="G3" s="86"/>
    </row>
    <row r="4" spans="1:7" ht="25.15" customHeight="1" thickBot="1" x14ac:dyDescent="0.3">
      <c r="A4" s="3"/>
      <c r="B4" s="4"/>
      <c r="C4" s="4"/>
      <c r="D4" s="81" t="str">
        <f>Totaloversigt!C4</f>
        <v>(ændringer i forhold til budget 2018 i hele kroner + = merudgifter)</v>
      </c>
      <c r="E4" s="82"/>
      <c r="F4" s="82"/>
      <c r="G4" s="83"/>
    </row>
    <row r="5" spans="1:7" ht="35.25" thickBot="1" x14ac:dyDescent="0.35">
      <c r="A5" s="5" t="s">
        <v>7</v>
      </c>
      <c r="B5" s="5" t="s">
        <v>0</v>
      </c>
      <c r="C5" s="6" t="s">
        <v>23</v>
      </c>
      <c r="D5" s="6" t="s">
        <v>13</v>
      </c>
      <c r="E5" s="6" t="s">
        <v>16</v>
      </c>
      <c r="F5" s="6" t="s">
        <v>20</v>
      </c>
      <c r="G5" s="6" t="s">
        <v>22</v>
      </c>
    </row>
    <row r="6" spans="1:7" ht="21" customHeight="1" x14ac:dyDescent="0.3">
      <c r="A6" s="59"/>
      <c r="B6" s="12"/>
      <c r="C6" s="48"/>
      <c r="D6" s="16"/>
      <c r="E6" s="17"/>
      <c r="F6" s="17"/>
      <c r="G6" s="17"/>
    </row>
    <row r="7" spans="1:7" ht="21" customHeight="1" x14ac:dyDescent="0.3">
      <c r="A7" s="60"/>
      <c r="B7" s="13"/>
      <c r="C7" s="18"/>
      <c r="D7" s="19"/>
      <c r="E7" s="20"/>
      <c r="F7" s="20"/>
      <c r="G7" s="20"/>
    </row>
    <row r="8" spans="1:7" ht="21" customHeight="1" x14ac:dyDescent="0.3">
      <c r="A8" s="60"/>
      <c r="B8" s="13"/>
      <c r="C8" s="18"/>
      <c r="D8" s="19"/>
      <c r="E8" s="20"/>
      <c r="F8" s="20"/>
      <c r="G8" s="20"/>
    </row>
    <row r="9" spans="1:7" ht="21" customHeight="1" x14ac:dyDescent="0.3">
      <c r="A9" s="60"/>
      <c r="B9" s="13"/>
      <c r="C9" s="18"/>
      <c r="D9" s="19"/>
      <c r="E9" s="20"/>
      <c r="F9" s="20"/>
      <c r="G9" s="20"/>
    </row>
    <row r="10" spans="1:7" ht="21" customHeight="1" thickBot="1" x14ac:dyDescent="0.35">
      <c r="A10" s="61"/>
      <c r="B10" s="14"/>
      <c r="C10" s="37"/>
      <c r="D10" s="38"/>
      <c r="E10" s="39"/>
      <c r="F10" s="39"/>
      <c r="G10" s="39"/>
    </row>
    <row r="11" spans="1:7" ht="26.85" customHeight="1" x14ac:dyDescent="0.3">
      <c r="A11" s="15" t="s">
        <v>9</v>
      </c>
      <c r="B11" s="15"/>
      <c r="C11" s="21"/>
      <c r="D11" s="22">
        <f t="shared" ref="D11:G11" si="0">SUM(D6:D10)</f>
        <v>0</v>
      </c>
      <c r="E11" s="21">
        <f t="shared" si="0"/>
        <v>0</v>
      </c>
      <c r="F11" s="21">
        <f t="shared" si="0"/>
        <v>0</v>
      </c>
      <c r="G11" s="21">
        <f t="shared" si="0"/>
        <v>0</v>
      </c>
    </row>
  </sheetData>
  <mergeCells count="3">
    <mergeCell ref="A2:G2"/>
    <mergeCell ref="A3:G3"/>
    <mergeCell ref="D4:G4"/>
  </mergeCells>
  <pageMargins left="0.70866141732283472" right="0.70866141732283472" top="0.74803149606299213" bottom="0.74803149606299213" header="0.31496062992125984" footer="0.31496062992125984"/>
  <pageSetup paperSize="9" scale="99" fitToHeight="0" orientation="landscape" r:id="rId1"/>
  <headerFooter>
    <oddFooter>&amp;C
sag.nr. 18-64&amp;R&amp;P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34"/>
  <sheetViews>
    <sheetView zoomScaleNormal="100" workbookViewId="0">
      <selection activeCell="J5" sqref="J5:O5"/>
    </sheetView>
  </sheetViews>
  <sheetFormatPr defaultColWidth="8.5703125" defaultRowHeight="15" x14ac:dyDescent="0.25"/>
  <cols>
    <col min="2" max="2" width="54" customWidth="1"/>
    <col min="3" max="7" width="13.42578125" customWidth="1"/>
    <col min="8" max="8" width="18.7109375" style="62" customWidth="1"/>
    <col min="10" max="13" width="11.5703125" style="65" bestFit="1" customWidth="1"/>
  </cols>
  <sheetData>
    <row r="2" spans="1:19" ht="39" customHeight="1" x14ac:dyDescent="0.25">
      <c r="A2" s="78" t="str">
        <f>Totaloversigt!A2</f>
        <v>Udvalget for Social og Sundhed</v>
      </c>
      <c r="B2" s="79"/>
      <c r="C2" s="79"/>
      <c r="D2" s="79"/>
      <c r="E2" s="79"/>
      <c r="F2" s="79"/>
      <c r="G2" s="80"/>
    </row>
    <row r="3" spans="1:19" ht="32.1" customHeight="1" x14ac:dyDescent="0.25">
      <c r="A3" s="84" t="s">
        <v>3</v>
      </c>
      <c r="B3" s="85"/>
      <c r="C3" s="85"/>
      <c r="D3" s="85"/>
      <c r="E3" s="85"/>
      <c r="F3" s="85"/>
      <c r="G3" s="86"/>
    </row>
    <row r="4" spans="1:19" ht="25.15" customHeight="1" thickBot="1" x14ac:dyDescent="0.3">
      <c r="A4" s="3"/>
      <c r="B4" s="4"/>
      <c r="C4" s="4"/>
      <c r="D4" s="81" t="str">
        <f>Totaloversigt!C4</f>
        <v>(ændringer i forhold til budget 2018 i hele kroner + = merudgifter)</v>
      </c>
      <c r="E4" s="82"/>
      <c r="F4" s="82"/>
      <c r="G4" s="83"/>
    </row>
    <row r="5" spans="1:19" ht="35.25" thickBot="1" x14ac:dyDescent="0.35">
      <c r="A5" s="5" t="s">
        <v>7</v>
      </c>
      <c r="B5" s="5" t="s">
        <v>0</v>
      </c>
      <c r="C5" s="6" t="s">
        <v>23</v>
      </c>
      <c r="D5" s="6" t="s">
        <v>13</v>
      </c>
      <c r="E5" s="6" t="s">
        <v>16</v>
      </c>
      <c r="F5" s="6" t="s">
        <v>20</v>
      </c>
      <c r="G5" s="6" t="s">
        <v>22</v>
      </c>
      <c r="J5" s="66"/>
      <c r="K5" s="66"/>
      <c r="L5" s="66"/>
      <c r="M5" s="66"/>
    </row>
    <row r="6" spans="1:19" s="46" customFormat="1" ht="21" customHeight="1" x14ac:dyDescent="0.3">
      <c r="A6" s="59">
        <v>1</v>
      </c>
      <c r="B6" s="23" t="s">
        <v>29</v>
      </c>
      <c r="C6" s="18"/>
      <c r="D6" s="18">
        <v>266581</v>
      </c>
      <c r="E6" s="18">
        <v>137705</v>
      </c>
      <c r="F6" s="18">
        <v>249080</v>
      </c>
      <c r="G6" s="18">
        <v>249080</v>
      </c>
      <c r="H6" s="62"/>
      <c r="J6" s="65"/>
      <c r="K6" s="65"/>
      <c r="L6" s="65"/>
      <c r="M6" s="65"/>
      <c r="N6" s="30"/>
      <c r="O6" s="30"/>
      <c r="P6" s="30"/>
      <c r="Q6" s="30"/>
      <c r="R6" s="30"/>
      <c r="S6" s="30"/>
    </row>
    <row r="7" spans="1:19" s="46" customFormat="1" ht="21" customHeight="1" x14ac:dyDescent="0.3">
      <c r="A7" s="60">
        <v>2</v>
      </c>
      <c r="B7" s="29" t="s">
        <v>30</v>
      </c>
      <c r="C7" s="63"/>
      <c r="D7" s="63">
        <v>39318</v>
      </c>
      <c r="E7" s="63">
        <v>-139993</v>
      </c>
      <c r="F7" s="63">
        <v>-139993</v>
      </c>
      <c r="G7" s="63">
        <v>-139993</v>
      </c>
      <c r="H7" s="62"/>
      <c r="J7" s="65"/>
      <c r="K7" s="65"/>
      <c r="L7" s="65"/>
      <c r="M7" s="65"/>
      <c r="N7" s="30"/>
      <c r="O7" s="30"/>
      <c r="P7" s="30"/>
      <c r="Q7" s="30"/>
      <c r="R7" s="30"/>
      <c r="S7" s="30"/>
    </row>
    <row r="8" spans="1:19" ht="21" customHeight="1" thickBot="1" x14ac:dyDescent="0.35">
      <c r="A8" s="61">
        <v>3</v>
      </c>
      <c r="B8" s="45" t="s">
        <v>31</v>
      </c>
      <c r="C8" s="37"/>
      <c r="D8" s="37">
        <v>4357</v>
      </c>
      <c r="E8" s="37">
        <v>-6098</v>
      </c>
      <c r="F8" s="37">
        <v>63600</v>
      </c>
      <c r="G8" s="37">
        <v>63600</v>
      </c>
      <c r="J8" s="46"/>
      <c r="K8" s="46"/>
      <c r="L8" s="46"/>
      <c r="M8" s="46"/>
      <c r="N8" s="30"/>
      <c r="O8" s="30"/>
      <c r="P8" s="30"/>
      <c r="Q8" s="30"/>
      <c r="R8" s="30"/>
      <c r="S8" s="30"/>
    </row>
    <row r="9" spans="1:19" ht="26.85" customHeight="1" x14ac:dyDescent="0.3">
      <c r="A9" s="15" t="s">
        <v>10</v>
      </c>
      <c r="B9" s="15"/>
      <c r="C9" s="21"/>
      <c r="D9" s="22">
        <f>SUM(D6:D8)</f>
        <v>310256</v>
      </c>
      <c r="E9" s="22">
        <f>SUM(E6:E8)</f>
        <v>-8386</v>
      </c>
      <c r="F9" s="22">
        <f>SUM(F6:F8)</f>
        <v>172687</v>
      </c>
      <c r="G9" s="22">
        <f>SUM(G6:G8)</f>
        <v>172687</v>
      </c>
      <c r="N9" s="30"/>
      <c r="O9" s="30"/>
      <c r="P9" s="30"/>
      <c r="Q9" s="30"/>
      <c r="R9" s="30"/>
      <c r="S9" s="30"/>
    </row>
    <row r="10" spans="1:19" x14ac:dyDescent="0.25">
      <c r="N10" s="30"/>
      <c r="O10" s="30"/>
      <c r="P10" s="30"/>
      <c r="Q10" s="30"/>
      <c r="R10" s="30"/>
      <c r="S10" s="30"/>
    </row>
    <row r="11" spans="1:19" x14ac:dyDescent="0.25">
      <c r="N11" s="30"/>
      <c r="O11" s="30"/>
      <c r="P11" s="30"/>
      <c r="Q11" s="30"/>
      <c r="R11" s="30"/>
      <c r="S11" s="30"/>
    </row>
    <row r="12" spans="1:19" x14ac:dyDescent="0.25">
      <c r="N12" s="30"/>
      <c r="O12" s="30"/>
      <c r="P12" s="30"/>
      <c r="Q12" s="30"/>
      <c r="R12" s="30"/>
      <c r="S12" s="30"/>
    </row>
    <row r="13" spans="1:19" x14ac:dyDescent="0.25">
      <c r="N13" s="30"/>
      <c r="O13" s="30"/>
      <c r="P13" s="30"/>
      <c r="Q13" s="30"/>
      <c r="R13" s="30"/>
      <c r="S13" s="30"/>
    </row>
    <row r="14" spans="1:19" x14ac:dyDescent="0.25">
      <c r="N14" s="30"/>
      <c r="O14" s="30"/>
      <c r="P14" s="30"/>
      <c r="Q14" s="30"/>
      <c r="R14" s="30"/>
      <c r="S14" s="30"/>
    </row>
    <row r="15" spans="1:19" x14ac:dyDescent="0.25">
      <c r="N15" s="30"/>
      <c r="O15" s="30"/>
      <c r="P15" s="30"/>
      <c r="Q15" s="30"/>
      <c r="R15" s="30"/>
      <c r="S15" s="30"/>
    </row>
    <row r="16" spans="1:19" x14ac:dyDescent="0.25">
      <c r="N16" s="30"/>
      <c r="O16" s="30"/>
      <c r="P16" s="30"/>
      <c r="Q16" s="30"/>
      <c r="R16" s="30"/>
      <c r="S16" s="30"/>
    </row>
    <row r="17" spans="14:19" x14ac:dyDescent="0.25">
      <c r="N17" s="30"/>
      <c r="O17" s="30"/>
      <c r="P17" s="30"/>
      <c r="Q17" s="30"/>
      <c r="R17" s="30"/>
      <c r="S17" s="30"/>
    </row>
    <row r="18" spans="14:19" x14ac:dyDescent="0.25">
      <c r="N18" s="30"/>
      <c r="O18" s="30"/>
      <c r="P18" s="30"/>
      <c r="Q18" s="30"/>
      <c r="R18" s="30"/>
      <c r="S18" s="30"/>
    </row>
    <row r="19" spans="14:19" x14ac:dyDescent="0.25">
      <c r="N19" s="30"/>
      <c r="O19" s="30"/>
      <c r="P19" s="30"/>
      <c r="Q19" s="30"/>
      <c r="R19" s="30"/>
      <c r="S19" s="30"/>
    </row>
    <row r="20" spans="14:19" x14ac:dyDescent="0.25">
      <c r="N20" s="30"/>
      <c r="O20" s="30"/>
      <c r="P20" s="30"/>
      <c r="Q20" s="30"/>
      <c r="R20" s="30"/>
      <c r="S20" s="30"/>
    </row>
    <row r="21" spans="14:19" x14ac:dyDescent="0.25">
      <c r="N21" s="30"/>
      <c r="O21" s="30"/>
      <c r="P21" s="30"/>
      <c r="Q21" s="30"/>
      <c r="R21" s="30"/>
      <c r="S21" s="30"/>
    </row>
    <row r="22" spans="14:19" x14ac:dyDescent="0.25">
      <c r="N22" s="30"/>
      <c r="O22" s="30"/>
      <c r="P22" s="30"/>
      <c r="Q22" s="30"/>
      <c r="R22" s="30"/>
      <c r="S22" s="30"/>
    </row>
    <row r="23" spans="14:19" x14ac:dyDescent="0.25">
      <c r="N23" s="30"/>
      <c r="O23" s="30"/>
      <c r="P23" s="30"/>
      <c r="Q23" s="30"/>
      <c r="R23" s="30"/>
      <c r="S23" s="30"/>
    </row>
    <row r="24" spans="14:19" x14ac:dyDescent="0.25">
      <c r="N24" s="30"/>
      <c r="O24" s="30"/>
      <c r="P24" s="30"/>
      <c r="Q24" s="30"/>
      <c r="R24" s="30"/>
      <c r="S24" s="30"/>
    </row>
    <row r="25" spans="14:19" x14ac:dyDescent="0.25">
      <c r="N25" s="30"/>
      <c r="O25" s="30"/>
      <c r="P25" s="30"/>
      <c r="Q25" s="30"/>
      <c r="R25" s="30"/>
      <c r="S25" s="30"/>
    </row>
    <row r="26" spans="14:19" x14ac:dyDescent="0.25">
      <c r="N26" s="30"/>
      <c r="O26" s="30"/>
      <c r="P26" s="30"/>
      <c r="Q26" s="30"/>
      <c r="R26" s="30"/>
      <c r="S26" s="30"/>
    </row>
    <row r="27" spans="14:19" x14ac:dyDescent="0.25">
      <c r="N27" s="30"/>
      <c r="O27" s="30"/>
      <c r="P27" s="30"/>
      <c r="Q27" s="30"/>
      <c r="R27" s="30"/>
      <c r="S27" s="30"/>
    </row>
    <row r="28" spans="14:19" x14ac:dyDescent="0.25">
      <c r="N28" s="30"/>
      <c r="O28" s="30"/>
      <c r="P28" s="30"/>
      <c r="Q28" s="30"/>
      <c r="R28" s="30"/>
      <c r="S28" s="30"/>
    </row>
    <row r="29" spans="14:19" x14ac:dyDescent="0.25">
      <c r="N29" s="30"/>
      <c r="O29" s="30"/>
      <c r="P29" s="30"/>
      <c r="Q29" s="30"/>
      <c r="R29" s="30"/>
      <c r="S29" s="30"/>
    </row>
    <row r="30" spans="14:19" x14ac:dyDescent="0.25">
      <c r="N30" s="30"/>
      <c r="O30" s="30"/>
      <c r="P30" s="30"/>
      <c r="Q30" s="30"/>
      <c r="R30" s="30"/>
      <c r="S30" s="30"/>
    </row>
    <row r="31" spans="14:19" x14ac:dyDescent="0.25">
      <c r="N31" s="30"/>
      <c r="O31" s="30"/>
      <c r="P31" s="30"/>
      <c r="Q31" s="30"/>
      <c r="R31" s="30"/>
      <c r="S31" s="30"/>
    </row>
    <row r="32" spans="14:19" x14ac:dyDescent="0.25">
      <c r="N32" s="30"/>
      <c r="O32" s="30"/>
      <c r="P32" s="30"/>
      <c r="Q32" s="30"/>
      <c r="R32" s="30"/>
      <c r="S32" s="30"/>
    </row>
    <row r="33" spans="14:19" x14ac:dyDescent="0.25">
      <c r="N33" s="30"/>
      <c r="O33" s="30"/>
      <c r="P33" s="30"/>
      <c r="Q33" s="30"/>
      <c r="R33" s="30"/>
      <c r="S33" s="30"/>
    </row>
    <row r="34" spans="14:19" x14ac:dyDescent="0.25">
      <c r="N34" s="30"/>
      <c r="O34" s="30"/>
      <c r="P34" s="30"/>
      <c r="Q34" s="30"/>
      <c r="R34" s="30"/>
      <c r="S34" s="30"/>
    </row>
    <row r="35" spans="14:19" x14ac:dyDescent="0.25">
      <c r="N35" s="30"/>
      <c r="O35" s="30"/>
      <c r="P35" s="30"/>
      <c r="Q35" s="30"/>
      <c r="R35" s="30"/>
      <c r="S35" s="30"/>
    </row>
    <row r="36" spans="14:19" x14ac:dyDescent="0.25">
      <c r="N36" s="30"/>
      <c r="O36" s="30"/>
      <c r="P36" s="30"/>
      <c r="Q36" s="30"/>
      <c r="R36" s="30"/>
      <c r="S36" s="30"/>
    </row>
    <row r="37" spans="14:19" x14ac:dyDescent="0.25">
      <c r="N37" s="30"/>
      <c r="O37" s="30"/>
      <c r="P37" s="30"/>
      <c r="Q37" s="30"/>
      <c r="R37" s="30"/>
      <c r="S37" s="30"/>
    </row>
    <row r="38" spans="14:19" x14ac:dyDescent="0.25">
      <c r="N38" s="30"/>
      <c r="O38" s="30"/>
      <c r="P38" s="30"/>
      <c r="Q38" s="30"/>
      <c r="R38" s="30"/>
      <c r="S38" s="30"/>
    </row>
    <row r="39" spans="14:19" x14ac:dyDescent="0.25">
      <c r="N39" s="30"/>
      <c r="O39" s="30"/>
      <c r="P39" s="30"/>
      <c r="Q39" s="30"/>
      <c r="R39" s="30"/>
      <c r="S39" s="30"/>
    </row>
    <row r="40" spans="14:19" x14ac:dyDescent="0.25">
      <c r="N40" s="30"/>
      <c r="O40" s="30"/>
      <c r="P40" s="30"/>
      <c r="Q40" s="30"/>
      <c r="R40" s="30"/>
      <c r="S40" s="30"/>
    </row>
    <row r="41" spans="14:19" x14ac:dyDescent="0.25">
      <c r="N41" s="30"/>
      <c r="O41" s="30"/>
      <c r="P41" s="30"/>
      <c r="Q41" s="30"/>
      <c r="R41" s="30"/>
      <c r="S41" s="30"/>
    </row>
    <row r="42" spans="14:19" x14ac:dyDescent="0.25">
      <c r="N42" s="30"/>
      <c r="O42" s="30"/>
      <c r="P42" s="30"/>
      <c r="Q42" s="30"/>
      <c r="R42" s="30"/>
      <c r="S42" s="30"/>
    </row>
    <row r="43" spans="14:19" x14ac:dyDescent="0.25">
      <c r="N43" s="30"/>
      <c r="O43" s="30"/>
      <c r="P43" s="30"/>
      <c r="Q43" s="30"/>
      <c r="R43" s="30"/>
      <c r="S43" s="30"/>
    </row>
    <row r="44" spans="14:19" x14ac:dyDescent="0.25">
      <c r="N44" s="30"/>
      <c r="O44" s="30"/>
      <c r="P44" s="30"/>
      <c r="Q44" s="30"/>
      <c r="R44" s="30"/>
      <c r="S44" s="30"/>
    </row>
    <row r="45" spans="14:19" x14ac:dyDescent="0.25">
      <c r="N45" s="30"/>
      <c r="O45" s="30"/>
      <c r="P45" s="30"/>
      <c r="Q45" s="30"/>
      <c r="R45" s="30"/>
      <c r="S45" s="30"/>
    </row>
    <row r="46" spans="14:19" x14ac:dyDescent="0.25">
      <c r="N46" s="30"/>
      <c r="O46" s="30"/>
      <c r="P46" s="30"/>
      <c r="Q46" s="30"/>
      <c r="R46" s="30"/>
      <c r="S46" s="30"/>
    </row>
    <row r="47" spans="14:19" x14ac:dyDescent="0.25">
      <c r="N47" s="30"/>
      <c r="O47" s="30"/>
      <c r="P47" s="30"/>
      <c r="Q47" s="30"/>
      <c r="R47" s="30"/>
      <c r="S47" s="30"/>
    </row>
    <row r="48" spans="14:19" x14ac:dyDescent="0.25">
      <c r="N48" s="30"/>
      <c r="O48" s="30"/>
      <c r="P48" s="30"/>
      <c r="Q48" s="30"/>
      <c r="R48" s="30"/>
      <c r="S48" s="30"/>
    </row>
    <row r="49" spans="14:19" x14ac:dyDescent="0.25">
      <c r="N49" s="30"/>
      <c r="O49" s="30"/>
      <c r="P49" s="30"/>
      <c r="Q49" s="30"/>
      <c r="R49" s="30"/>
      <c r="S49" s="30"/>
    </row>
    <row r="50" spans="14:19" x14ac:dyDescent="0.25">
      <c r="N50" s="30"/>
      <c r="O50" s="30"/>
      <c r="P50" s="30"/>
      <c r="Q50" s="30"/>
      <c r="R50" s="30"/>
      <c r="S50" s="30"/>
    </row>
    <row r="51" spans="14:19" x14ac:dyDescent="0.25">
      <c r="N51" s="30"/>
      <c r="O51" s="30"/>
      <c r="P51" s="30"/>
      <c r="Q51" s="30"/>
      <c r="R51" s="30"/>
      <c r="S51" s="30"/>
    </row>
    <row r="52" spans="14:19" x14ac:dyDescent="0.25">
      <c r="N52" s="30"/>
      <c r="O52" s="30"/>
      <c r="P52" s="30"/>
      <c r="Q52" s="30"/>
      <c r="R52" s="30"/>
      <c r="S52" s="30"/>
    </row>
    <row r="53" spans="14:19" x14ac:dyDescent="0.25">
      <c r="N53" s="30"/>
      <c r="O53" s="30"/>
      <c r="P53" s="30"/>
      <c r="Q53" s="30"/>
      <c r="R53" s="30"/>
      <c r="S53" s="30"/>
    </row>
    <row r="54" spans="14:19" x14ac:dyDescent="0.25">
      <c r="N54" s="30"/>
      <c r="O54" s="30"/>
      <c r="P54" s="30"/>
      <c r="Q54" s="30"/>
      <c r="R54" s="30"/>
      <c r="S54" s="30"/>
    </row>
    <row r="55" spans="14:19" x14ac:dyDescent="0.25">
      <c r="N55" s="30"/>
      <c r="O55" s="30"/>
      <c r="P55" s="30"/>
      <c r="Q55" s="30"/>
      <c r="R55" s="30"/>
      <c r="S55" s="30"/>
    </row>
    <row r="56" spans="14:19" x14ac:dyDescent="0.25">
      <c r="N56" s="30"/>
      <c r="O56" s="30"/>
      <c r="P56" s="30"/>
      <c r="Q56" s="30"/>
      <c r="R56" s="30"/>
      <c r="S56" s="30"/>
    </row>
    <row r="57" spans="14:19" x14ac:dyDescent="0.25">
      <c r="N57" s="30"/>
      <c r="O57" s="30"/>
      <c r="P57" s="30"/>
      <c r="Q57" s="30"/>
      <c r="R57" s="30"/>
      <c r="S57" s="30"/>
    </row>
    <row r="58" spans="14:19" x14ac:dyDescent="0.25">
      <c r="N58" s="30"/>
      <c r="O58" s="30"/>
      <c r="P58" s="30"/>
      <c r="Q58" s="30"/>
      <c r="R58" s="30"/>
      <c r="S58" s="30"/>
    </row>
    <row r="59" spans="14:19" x14ac:dyDescent="0.25">
      <c r="N59" s="30"/>
      <c r="O59" s="30"/>
      <c r="P59" s="30"/>
      <c r="Q59" s="30"/>
      <c r="R59" s="30"/>
      <c r="S59" s="30"/>
    </row>
    <row r="60" spans="14:19" x14ac:dyDescent="0.25">
      <c r="N60" s="30"/>
      <c r="O60" s="30"/>
      <c r="P60" s="30"/>
      <c r="Q60" s="30"/>
      <c r="R60" s="30"/>
      <c r="S60" s="30"/>
    </row>
    <row r="61" spans="14:19" x14ac:dyDescent="0.25">
      <c r="N61" s="30"/>
      <c r="O61" s="30"/>
      <c r="P61" s="30"/>
      <c r="Q61" s="30"/>
      <c r="R61" s="30"/>
      <c r="S61" s="30"/>
    </row>
    <row r="62" spans="14:19" x14ac:dyDescent="0.25">
      <c r="N62" s="30"/>
      <c r="O62" s="30"/>
      <c r="P62" s="30"/>
      <c r="Q62" s="30"/>
      <c r="R62" s="30"/>
      <c r="S62" s="30"/>
    </row>
    <row r="63" spans="14:19" x14ac:dyDescent="0.25">
      <c r="N63" s="30"/>
      <c r="O63" s="30"/>
      <c r="P63" s="30"/>
      <c r="Q63" s="30"/>
      <c r="R63" s="30"/>
      <c r="S63" s="30"/>
    </row>
    <row r="64" spans="14:19" x14ac:dyDescent="0.25">
      <c r="N64" s="30"/>
      <c r="O64" s="30"/>
      <c r="P64" s="30"/>
      <c r="Q64" s="30"/>
      <c r="R64" s="30"/>
      <c r="S64" s="30"/>
    </row>
    <row r="65" spans="14:19" x14ac:dyDescent="0.25">
      <c r="N65" s="30"/>
      <c r="O65" s="30"/>
      <c r="P65" s="30"/>
      <c r="Q65" s="30"/>
      <c r="R65" s="30"/>
      <c r="S65" s="30"/>
    </row>
    <row r="66" spans="14:19" x14ac:dyDescent="0.25">
      <c r="N66" s="30"/>
      <c r="O66" s="30"/>
      <c r="P66" s="30"/>
      <c r="Q66" s="30"/>
      <c r="R66" s="30"/>
      <c r="S66" s="30"/>
    </row>
    <row r="67" spans="14:19" x14ac:dyDescent="0.25">
      <c r="N67" s="30"/>
      <c r="O67" s="30"/>
      <c r="P67" s="30"/>
      <c r="Q67" s="30"/>
      <c r="R67" s="30"/>
      <c r="S67" s="30"/>
    </row>
    <row r="68" spans="14:19" x14ac:dyDescent="0.25">
      <c r="N68" s="30"/>
      <c r="O68" s="30"/>
      <c r="P68" s="30"/>
      <c r="Q68" s="30"/>
      <c r="R68" s="30"/>
      <c r="S68" s="30"/>
    </row>
    <row r="69" spans="14:19" x14ac:dyDescent="0.25">
      <c r="N69" s="30"/>
      <c r="O69" s="30"/>
      <c r="P69" s="30"/>
      <c r="Q69" s="30"/>
      <c r="R69" s="30"/>
      <c r="S69" s="30"/>
    </row>
    <row r="70" spans="14:19" x14ac:dyDescent="0.25">
      <c r="N70" s="30"/>
      <c r="O70" s="30"/>
      <c r="P70" s="30"/>
      <c r="Q70" s="30"/>
      <c r="R70" s="30"/>
      <c r="S70" s="30"/>
    </row>
    <row r="71" spans="14:19" x14ac:dyDescent="0.25">
      <c r="N71" s="30"/>
      <c r="O71" s="30"/>
      <c r="P71" s="30"/>
      <c r="Q71" s="30"/>
      <c r="R71" s="30"/>
      <c r="S71" s="30"/>
    </row>
    <row r="72" spans="14:19" x14ac:dyDescent="0.25">
      <c r="N72" s="30"/>
      <c r="O72" s="30"/>
      <c r="P72" s="30"/>
      <c r="Q72" s="30"/>
      <c r="R72" s="30"/>
      <c r="S72" s="30"/>
    </row>
    <row r="73" spans="14:19" x14ac:dyDescent="0.25">
      <c r="N73" s="30"/>
      <c r="O73" s="30"/>
      <c r="P73" s="30"/>
      <c r="Q73" s="30"/>
      <c r="R73" s="30"/>
      <c r="S73" s="30"/>
    </row>
    <row r="74" spans="14:19" x14ac:dyDescent="0.25">
      <c r="N74" s="30"/>
      <c r="O74" s="30"/>
      <c r="P74" s="30"/>
      <c r="Q74" s="30"/>
      <c r="R74" s="30"/>
      <c r="S74" s="30"/>
    </row>
    <row r="75" spans="14:19" x14ac:dyDescent="0.25">
      <c r="N75" s="30"/>
      <c r="O75" s="30"/>
      <c r="P75" s="30"/>
      <c r="Q75" s="30"/>
      <c r="R75" s="30"/>
      <c r="S75" s="30"/>
    </row>
    <row r="76" spans="14:19" x14ac:dyDescent="0.25">
      <c r="N76" s="30"/>
      <c r="O76" s="30"/>
      <c r="P76" s="30"/>
      <c r="Q76" s="30"/>
      <c r="R76" s="30"/>
      <c r="S76" s="30"/>
    </row>
    <row r="77" spans="14:19" x14ac:dyDescent="0.25">
      <c r="N77" s="30"/>
      <c r="O77" s="30"/>
      <c r="P77" s="30"/>
      <c r="Q77" s="30"/>
      <c r="R77" s="30"/>
      <c r="S77" s="30"/>
    </row>
    <row r="78" spans="14:19" x14ac:dyDescent="0.25">
      <c r="N78" s="30"/>
      <c r="O78" s="30"/>
      <c r="P78" s="30"/>
      <c r="Q78" s="30"/>
      <c r="R78" s="30"/>
      <c r="S78" s="30"/>
    </row>
    <row r="79" spans="14:19" x14ac:dyDescent="0.25">
      <c r="N79" s="30"/>
      <c r="O79" s="30"/>
      <c r="P79" s="30"/>
      <c r="Q79" s="30"/>
      <c r="R79" s="30"/>
      <c r="S79" s="30"/>
    </row>
    <row r="80" spans="14:19" x14ac:dyDescent="0.25">
      <c r="N80" s="30"/>
      <c r="O80" s="30"/>
      <c r="P80" s="30"/>
      <c r="Q80" s="30"/>
      <c r="R80" s="30"/>
      <c r="S80" s="30"/>
    </row>
    <row r="81" spans="14:19" x14ac:dyDescent="0.25">
      <c r="N81" s="30"/>
      <c r="O81" s="30"/>
      <c r="P81" s="30"/>
      <c r="Q81" s="30"/>
      <c r="R81" s="30"/>
      <c r="S81" s="30"/>
    </row>
    <row r="82" spans="14:19" x14ac:dyDescent="0.25">
      <c r="N82" s="30"/>
      <c r="O82" s="30"/>
      <c r="P82" s="30"/>
      <c r="Q82" s="30"/>
      <c r="R82" s="30"/>
      <c r="S82" s="30"/>
    </row>
    <row r="83" spans="14:19" x14ac:dyDescent="0.25">
      <c r="N83" s="30"/>
      <c r="O83" s="30"/>
      <c r="P83" s="30"/>
      <c r="Q83" s="30"/>
      <c r="R83" s="30"/>
      <c r="S83" s="30"/>
    </row>
    <row r="84" spans="14:19" x14ac:dyDescent="0.25">
      <c r="N84" s="30"/>
      <c r="O84" s="30"/>
      <c r="P84" s="30"/>
      <c r="Q84" s="30"/>
      <c r="R84" s="30"/>
      <c r="S84" s="30"/>
    </row>
    <row r="85" spans="14:19" x14ac:dyDescent="0.25">
      <c r="N85" s="30"/>
      <c r="O85" s="30"/>
      <c r="P85" s="30"/>
      <c r="Q85" s="30"/>
      <c r="R85" s="30"/>
      <c r="S85" s="30"/>
    </row>
    <row r="86" spans="14:19" x14ac:dyDescent="0.25">
      <c r="N86" s="30"/>
      <c r="O86" s="30"/>
      <c r="P86" s="30"/>
      <c r="Q86" s="30"/>
      <c r="R86" s="30"/>
      <c r="S86" s="30"/>
    </row>
    <row r="87" spans="14:19" x14ac:dyDescent="0.25">
      <c r="N87" s="30"/>
      <c r="O87" s="30"/>
      <c r="P87" s="30"/>
      <c r="Q87" s="30"/>
      <c r="R87" s="30"/>
      <c r="S87" s="30"/>
    </row>
    <row r="88" spans="14:19" x14ac:dyDescent="0.25">
      <c r="N88" s="30"/>
      <c r="O88" s="30"/>
      <c r="P88" s="30"/>
      <c r="Q88" s="30"/>
      <c r="R88" s="30"/>
      <c r="S88" s="30"/>
    </row>
    <row r="89" spans="14:19" x14ac:dyDescent="0.25">
      <c r="N89" s="30"/>
      <c r="O89" s="30"/>
      <c r="P89" s="30"/>
      <c r="Q89" s="30"/>
      <c r="R89" s="30"/>
      <c r="S89" s="30"/>
    </row>
    <row r="90" spans="14:19" x14ac:dyDescent="0.25">
      <c r="N90" s="30"/>
      <c r="O90" s="30"/>
      <c r="P90" s="30"/>
      <c r="Q90" s="30"/>
      <c r="R90" s="30"/>
      <c r="S90" s="30"/>
    </row>
    <row r="91" spans="14:19" x14ac:dyDescent="0.25">
      <c r="N91" s="30"/>
      <c r="O91" s="30"/>
      <c r="P91" s="30"/>
      <c r="Q91" s="30"/>
      <c r="R91" s="30"/>
      <c r="S91" s="30"/>
    </row>
    <row r="92" spans="14:19" x14ac:dyDescent="0.25">
      <c r="N92" s="30"/>
      <c r="O92" s="30"/>
      <c r="P92" s="30"/>
      <c r="Q92" s="30"/>
      <c r="R92" s="30"/>
      <c r="S92" s="30"/>
    </row>
    <row r="93" spans="14:19" x14ac:dyDescent="0.25">
      <c r="N93" s="30"/>
      <c r="O93" s="30"/>
      <c r="P93" s="30"/>
      <c r="Q93" s="30"/>
      <c r="R93" s="30"/>
      <c r="S93" s="30"/>
    </row>
    <row r="94" spans="14:19" x14ac:dyDescent="0.25">
      <c r="N94" s="30"/>
      <c r="O94" s="30"/>
      <c r="P94" s="30"/>
      <c r="Q94" s="30"/>
      <c r="R94" s="30"/>
      <c r="S94" s="30"/>
    </row>
    <row r="95" spans="14:19" x14ac:dyDescent="0.25">
      <c r="N95" s="30"/>
      <c r="O95" s="30"/>
      <c r="P95" s="30"/>
      <c r="Q95" s="30"/>
      <c r="R95" s="30"/>
      <c r="S95" s="30"/>
    </row>
    <row r="96" spans="14:19" x14ac:dyDescent="0.25">
      <c r="N96" s="30"/>
      <c r="O96" s="30"/>
      <c r="P96" s="30"/>
      <c r="Q96" s="30"/>
      <c r="R96" s="30"/>
      <c r="S96" s="30"/>
    </row>
    <row r="97" spans="14:19" x14ac:dyDescent="0.25">
      <c r="N97" s="30"/>
      <c r="O97" s="30"/>
      <c r="P97" s="30"/>
      <c r="Q97" s="30"/>
      <c r="R97" s="30"/>
      <c r="S97" s="30"/>
    </row>
    <row r="98" spans="14:19" x14ac:dyDescent="0.25">
      <c r="N98" s="30"/>
      <c r="O98" s="30"/>
      <c r="P98" s="30"/>
      <c r="Q98" s="30"/>
      <c r="R98" s="30"/>
      <c r="S98" s="30"/>
    </row>
    <row r="99" spans="14:19" x14ac:dyDescent="0.25">
      <c r="N99" s="30"/>
      <c r="O99" s="30"/>
      <c r="P99" s="30"/>
      <c r="Q99" s="30"/>
      <c r="R99" s="30"/>
      <c r="S99" s="30"/>
    </row>
    <row r="100" spans="14:19" x14ac:dyDescent="0.25">
      <c r="N100" s="30"/>
      <c r="O100" s="30"/>
      <c r="P100" s="30"/>
      <c r="Q100" s="30"/>
      <c r="R100" s="30"/>
      <c r="S100" s="30"/>
    </row>
    <row r="101" spans="14:19" x14ac:dyDescent="0.25">
      <c r="N101" s="30"/>
      <c r="O101" s="30"/>
      <c r="P101" s="30"/>
      <c r="Q101" s="30"/>
      <c r="R101" s="30"/>
      <c r="S101" s="30"/>
    </row>
    <row r="102" spans="14:19" x14ac:dyDescent="0.25">
      <c r="N102" s="30"/>
      <c r="O102" s="30"/>
      <c r="P102" s="30"/>
      <c r="Q102" s="30"/>
      <c r="R102" s="30"/>
      <c r="S102" s="30"/>
    </row>
    <row r="103" spans="14:19" x14ac:dyDescent="0.25">
      <c r="N103" s="30"/>
      <c r="O103" s="30"/>
      <c r="P103" s="30"/>
      <c r="Q103" s="30"/>
      <c r="R103" s="30"/>
      <c r="S103" s="30"/>
    </row>
    <row r="104" spans="14:19" x14ac:dyDescent="0.25">
      <c r="N104" s="30"/>
      <c r="O104" s="30"/>
      <c r="P104" s="30"/>
      <c r="Q104" s="30"/>
      <c r="R104" s="30"/>
      <c r="S104" s="30"/>
    </row>
    <row r="105" spans="14:19" x14ac:dyDescent="0.25">
      <c r="N105" s="30"/>
      <c r="O105" s="30"/>
      <c r="P105" s="30"/>
      <c r="Q105" s="30"/>
      <c r="R105" s="30"/>
      <c r="S105" s="30"/>
    </row>
    <row r="106" spans="14:19" x14ac:dyDescent="0.25">
      <c r="N106" s="30"/>
      <c r="O106" s="30"/>
      <c r="P106" s="30"/>
      <c r="Q106" s="30"/>
      <c r="R106" s="30"/>
      <c r="S106" s="30"/>
    </row>
    <row r="107" spans="14:19" x14ac:dyDescent="0.25">
      <c r="N107" s="30"/>
      <c r="O107" s="30"/>
      <c r="P107" s="30"/>
      <c r="Q107" s="30"/>
      <c r="R107" s="30"/>
      <c r="S107" s="30"/>
    </row>
    <row r="108" spans="14:19" x14ac:dyDescent="0.25">
      <c r="N108" s="30"/>
      <c r="O108" s="30"/>
      <c r="P108" s="30"/>
      <c r="Q108" s="30"/>
      <c r="R108" s="30"/>
      <c r="S108" s="30"/>
    </row>
    <row r="109" spans="14:19" x14ac:dyDescent="0.25">
      <c r="N109" s="30"/>
      <c r="O109" s="30"/>
      <c r="P109" s="30"/>
      <c r="Q109" s="30"/>
      <c r="R109" s="30"/>
      <c r="S109" s="30"/>
    </row>
    <row r="110" spans="14:19" x14ac:dyDescent="0.25">
      <c r="N110" s="30"/>
      <c r="O110" s="30"/>
      <c r="P110" s="30"/>
      <c r="Q110" s="30"/>
      <c r="R110" s="30"/>
      <c r="S110" s="30"/>
    </row>
    <row r="111" spans="14:19" x14ac:dyDescent="0.25">
      <c r="N111" s="30"/>
      <c r="O111" s="30"/>
      <c r="P111" s="30"/>
      <c r="Q111" s="30"/>
      <c r="R111" s="30"/>
      <c r="S111" s="30"/>
    </row>
    <row r="112" spans="14:19" x14ac:dyDescent="0.25">
      <c r="N112" s="30"/>
      <c r="O112" s="30"/>
      <c r="P112" s="30"/>
      <c r="Q112" s="30"/>
      <c r="R112" s="30"/>
      <c r="S112" s="30"/>
    </row>
    <row r="113" spans="14:19" x14ac:dyDescent="0.25">
      <c r="N113" s="30"/>
      <c r="O113" s="30"/>
      <c r="P113" s="30"/>
      <c r="Q113" s="30"/>
      <c r="R113" s="30"/>
      <c r="S113" s="30"/>
    </row>
    <row r="114" spans="14:19" x14ac:dyDescent="0.25">
      <c r="N114" s="30"/>
      <c r="O114" s="30"/>
      <c r="P114" s="30"/>
      <c r="Q114" s="30"/>
      <c r="R114" s="30"/>
      <c r="S114" s="30"/>
    </row>
    <row r="115" spans="14:19" x14ac:dyDescent="0.25">
      <c r="N115" s="30"/>
      <c r="O115" s="30"/>
      <c r="P115" s="30"/>
      <c r="Q115" s="30"/>
      <c r="R115" s="30"/>
      <c r="S115" s="30"/>
    </row>
    <row r="116" spans="14:19" x14ac:dyDescent="0.25">
      <c r="N116" s="30"/>
      <c r="O116" s="30"/>
      <c r="P116" s="30"/>
      <c r="Q116" s="30"/>
      <c r="R116" s="30"/>
      <c r="S116" s="30"/>
    </row>
    <row r="117" spans="14:19" x14ac:dyDescent="0.25">
      <c r="N117" s="30"/>
      <c r="O117" s="30"/>
      <c r="P117" s="30"/>
      <c r="Q117" s="30"/>
      <c r="R117" s="30"/>
      <c r="S117" s="30"/>
    </row>
    <row r="118" spans="14:19" x14ac:dyDescent="0.25">
      <c r="N118" s="30"/>
      <c r="O118" s="30"/>
      <c r="P118" s="30"/>
      <c r="Q118" s="30"/>
      <c r="R118" s="30"/>
      <c r="S118" s="30"/>
    </row>
    <row r="119" spans="14:19" x14ac:dyDescent="0.25">
      <c r="N119" s="30"/>
      <c r="O119" s="30"/>
      <c r="P119" s="30"/>
      <c r="Q119" s="30"/>
      <c r="R119" s="30"/>
      <c r="S119" s="30"/>
    </row>
    <row r="120" spans="14:19" x14ac:dyDescent="0.25">
      <c r="N120" s="30"/>
      <c r="O120" s="30"/>
      <c r="P120" s="30"/>
      <c r="Q120" s="30"/>
      <c r="R120" s="30"/>
      <c r="S120" s="30"/>
    </row>
    <row r="121" spans="14:19" x14ac:dyDescent="0.25">
      <c r="N121" s="30"/>
      <c r="O121" s="30"/>
      <c r="P121" s="30"/>
      <c r="Q121" s="30"/>
      <c r="R121" s="30"/>
      <c r="S121" s="30"/>
    </row>
    <row r="122" spans="14:19" x14ac:dyDescent="0.25">
      <c r="N122" s="30"/>
      <c r="O122" s="30"/>
      <c r="P122" s="30"/>
      <c r="Q122" s="30"/>
      <c r="R122" s="30"/>
      <c r="S122" s="30"/>
    </row>
    <row r="123" spans="14:19" x14ac:dyDescent="0.25">
      <c r="N123" s="30"/>
      <c r="O123" s="30"/>
      <c r="P123" s="30"/>
      <c r="Q123" s="30"/>
      <c r="R123" s="30"/>
      <c r="S123" s="30"/>
    </row>
    <row r="124" spans="14:19" x14ac:dyDescent="0.25">
      <c r="N124" s="30"/>
      <c r="O124" s="30"/>
      <c r="P124" s="30"/>
      <c r="Q124" s="30"/>
      <c r="R124" s="30"/>
      <c r="S124" s="30"/>
    </row>
    <row r="125" spans="14:19" x14ac:dyDescent="0.25">
      <c r="N125" s="30"/>
      <c r="O125" s="30"/>
      <c r="P125" s="30"/>
      <c r="Q125" s="30"/>
      <c r="R125" s="30"/>
      <c r="S125" s="30"/>
    </row>
    <row r="126" spans="14:19" x14ac:dyDescent="0.25">
      <c r="N126" s="30"/>
      <c r="O126" s="30"/>
      <c r="P126" s="30"/>
      <c r="Q126" s="30"/>
      <c r="R126" s="30"/>
      <c r="S126" s="30"/>
    </row>
    <row r="127" spans="14:19" x14ac:dyDescent="0.25">
      <c r="N127" s="30"/>
      <c r="O127" s="30"/>
      <c r="P127" s="30"/>
      <c r="Q127" s="30"/>
      <c r="R127" s="30"/>
      <c r="S127" s="30"/>
    </row>
    <row r="128" spans="14:19" x14ac:dyDescent="0.25">
      <c r="N128" s="30"/>
      <c r="O128" s="30"/>
      <c r="P128" s="30"/>
      <c r="Q128" s="30"/>
      <c r="R128" s="30"/>
      <c r="S128" s="30"/>
    </row>
    <row r="129" spans="14:19" x14ac:dyDescent="0.25">
      <c r="N129" s="30"/>
      <c r="O129" s="30"/>
      <c r="P129" s="30"/>
      <c r="Q129" s="30"/>
      <c r="R129" s="30"/>
      <c r="S129" s="30"/>
    </row>
    <row r="130" spans="14:19" x14ac:dyDescent="0.25">
      <c r="N130" s="30"/>
      <c r="O130" s="30"/>
      <c r="P130" s="30"/>
      <c r="Q130" s="30"/>
      <c r="R130" s="30"/>
      <c r="S130" s="30"/>
    </row>
    <row r="131" spans="14:19" x14ac:dyDescent="0.25">
      <c r="N131" s="30"/>
      <c r="O131" s="30"/>
      <c r="P131" s="30"/>
      <c r="Q131" s="30"/>
      <c r="R131" s="30"/>
      <c r="S131" s="30"/>
    </row>
    <row r="132" spans="14:19" x14ac:dyDescent="0.25">
      <c r="N132" s="30"/>
      <c r="O132" s="30"/>
      <c r="P132" s="30"/>
      <c r="Q132" s="30"/>
      <c r="R132" s="30"/>
      <c r="S132" s="30"/>
    </row>
    <row r="133" spans="14:19" x14ac:dyDescent="0.25">
      <c r="N133" s="30"/>
      <c r="O133" s="30"/>
      <c r="P133" s="30"/>
      <c r="Q133" s="30"/>
      <c r="R133" s="30"/>
      <c r="S133" s="30"/>
    </row>
    <row r="134" spans="14:19" x14ac:dyDescent="0.25">
      <c r="N134" s="30"/>
      <c r="O134" s="30"/>
      <c r="P134" s="30"/>
      <c r="Q134" s="30"/>
      <c r="R134" s="30"/>
      <c r="S134" s="30"/>
    </row>
  </sheetData>
  <mergeCells count="3">
    <mergeCell ref="A2:G2"/>
    <mergeCell ref="A3:G3"/>
    <mergeCell ref="D4:G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
sag.nr. 18-64&amp;R&amp;P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0"/>
  <sheetViews>
    <sheetView zoomScale="90" zoomScaleNormal="90" workbookViewId="0">
      <selection activeCell="C6" sqref="C6"/>
    </sheetView>
  </sheetViews>
  <sheetFormatPr defaultColWidth="8.5703125" defaultRowHeight="15" x14ac:dyDescent="0.25"/>
  <cols>
    <col min="2" max="2" width="50.7109375" customWidth="1"/>
    <col min="3" max="3" width="13.42578125" customWidth="1"/>
    <col min="4" max="4" width="14.28515625" customWidth="1"/>
    <col min="5" max="5" width="14.5703125" customWidth="1"/>
    <col min="6" max="6" width="14.7109375" customWidth="1"/>
    <col min="7" max="7" width="13.5703125" customWidth="1"/>
    <col min="8" max="8" width="19.5703125" style="64" bestFit="1" customWidth="1"/>
    <col min="14" max="14" width="11.7109375" customWidth="1"/>
    <col min="15" max="16" width="11.7109375" style="65" customWidth="1"/>
    <col min="17" max="18" width="13.85546875" style="65" bestFit="1" customWidth="1"/>
  </cols>
  <sheetData>
    <row r="2" spans="1:19" ht="39" customHeight="1" x14ac:dyDescent="0.25">
      <c r="A2" s="78" t="str">
        <f>Totaloversigt!A2</f>
        <v>Udvalget for Social og Sundhed</v>
      </c>
      <c r="B2" s="79"/>
      <c r="C2" s="79"/>
      <c r="D2" s="79"/>
      <c r="E2" s="79"/>
      <c r="F2" s="79"/>
      <c r="G2" s="80"/>
    </row>
    <row r="3" spans="1:19" ht="28.5" customHeight="1" x14ac:dyDescent="0.25">
      <c r="A3" s="90" t="s">
        <v>11</v>
      </c>
      <c r="B3" s="91"/>
      <c r="C3" s="91"/>
      <c r="D3" s="91"/>
      <c r="E3" s="91"/>
      <c r="F3" s="91"/>
      <c r="G3" s="92"/>
    </row>
    <row r="4" spans="1:19" ht="26.45" customHeight="1" thickBot="1" x14ac:dyDescent="0.3">
      <c r="A4" s="3"/>
      <c r="B4" s="4"/>
      <c r="C4" s="27"/>
      <c r="D4" s="87" t="str">
        <f>Totaloversigt!C4</f>
        <v>(ændringer i forhold til budget 2018 i hele kroner + = merudgifter)</v>
      </c>
      <c r="E4" s="88"/>
      <c r="F4" s="88"/>
      <c r="G4" s="89"/>
      <c r="O4" s="66"/>
      <c r="P4" s="66"/>
      <c r="Q4" s="66"/>
      <c r="R4" s="66"/>
    </row>
    <row r="5" spans="1:19" ht="35.25" thickBot="1" x14ac:dyDescent="0.35">
      <c r="A5" s="41" t="s">
        <v>15</v>
      </c>
      <c r="B5" s="42" t="s">
        <v>0</v>
      </c>
      <c r="C5" s="6" t="s">
        <v>23</v>
      </c>
      <c r="D5" s="6" t="s">
        <v>13</v>
      </c>
      <c r="E5" s="6" t="s">
        <v>16</v>
      </c>
      <c r="F5" s="6" t="s">
        <v>20</v>
      </c>
      <c r="G5" s="6" t="s">
        <v>22</v>
      </c>
      <c r="O5" s="68"/>
      <c r="P5" s="68"/>
      <c r="Q5" s="68"/>
      <c r="R5" s="68"/>
    </row>
    <row r="6" spans="1:19" s="46" customFormat="1" ht="34.5" x14ac:dyDescent="0.3">
      <c r="A6" s="99">
        <v>1</v>
      </c>
      <c r="B6" s="23" t="s">
        <v>32</v>
      </c>
      <c r="C6" s="48"/>
      <c r="D6" s="16">
        <v>-1262582</v>
      </c>
      <c r="E6" s="48">
        <v>-1061142</v>
      </c>
      <c r="F6" s="48">
        <v>-1061142</v>
      </c>
      <c r="G6" s="48">
        <v>-1061142</v>
      </c>
      <c r="H6" s="69"/>
      <c r="N6" s="30"/>
      <c r="O6" s="65"/>
      <c r="P6" s="65"/>
      <c r="Q6" s="65"/>
      <c r="R6" s="65"/>
      <c r="S6" s="30"/>
    </row>
    <row r="7" spans="1:19" s="34" customFormat="1" ht="19.5" customHeight="1" x14ac:dyDescent="0.3">
      <c r="A7" s="61">
        <v>2</v>
      </c>
      <c r="B7" s="44" t="s">
        <v>28</v>
      </c>
      <c r="C7" s="63"/>
      <c r="D7" s="16">
        <f>2117386+475666</f>
        <v>2593052</v>
      </c>
      <c r="E7" s="48">
        <f>2117386+475666</f>
        <v>2593052</v>
      </c>
      <c r="F7" s="48">
        <f>2117386+475666</f>
        <v>2593052</v>
      </c>
      <c r="G7" s="48">
        <v>2593052</v>
      </c>
      <c r="H7" s="69"/>
      <c r="O7" s="67"/>
      <c r="P7" s="65"/>
      <c r="Q7" s="65"/>
      <c r="R7" s="65"/>
    </row>
    <row r="8" spans="1:19" s="46" customFormat="1" ht="17.25" x14ac:dyDescent="0.3">
      <c r="A8" s="61">
        <v>3</v>
      </c>
      <c r="B8" s="23" t="s">
        <v>27</v>
      </c>
      <c r="C8" s="18">
        <v>4106556</v>
      </c>
      <c r="D8" s="19">
        <v>718647</v>
      </c>
      <c r="E8" s="18">
        <v>1334630</v>
      </c>
      <c r="F8" s="18">
        <v>1334630</v>
      </c>
      <c r="G8" s="18">
        <v>1334630</v>
      </c>
      <c r="H8" s="69"/>
      <c r="N8" s="30"/>
      <c r="O8" s="65"/>
      <c r="P8" s="65"/>
      <c r="Q8" s="65"/>
      <c r="R8" s="65"/>
      <c r="S8" s="30"/>
    </row>
    <row r="9" spans="1:19" s="34" customFormat="1" ht="19.5" customHeight="1" thickBot="1" x14ac:dyDescent="0.35">
      <c r="A9" s="43"/>
      <c r="B9" s="44"/>
      <c r="C9" s="28"/>
      <c r="D9" s="16"/>
      <c r="E9" s="17"/>
      <c r="F9" s="17"/>
      <c r="G9" s="17"/>
      <c r="H9" s="64"/>
      <c r="N9" s="47"/>
      <c r="O9" s="67"/>
      <c r="P9" s="65"/>
      <c r="Q9" s="65"/>
      <c r="R9" s="65"/>
    </row>
    <row r="10" spans="1:19" ht="26.85" customHeight="1" x14ac:dyDescent="0.3">
      <c r="A10" s="15" t="s">
        <v>12</v>
      </c>
      <c r="B10" s="15"/>
      <c r="C10" s="21"/>
      <c r="D10" s="22">
        <f>SUM(D6:D9)</f>
        <v>2049117</v>
      </c>
      <c r="E10" s="22">
        <f>SUM(E6:E9)</f>
        <v>2866540</v>
      </c>
      <c r="F10" s="22">
        <f>SUM(F6:F9)</f>
        <v>2866540</v>
      </c>
      <c r="G10" s="22">
        <f>SUM(G6:G9)</f>
        <v>2866540</v>
      </c>
    </row>
  </sheetData>
  <mergeCells count="3">
    <mergeCell ref="D4:G4"/>
    <mergeCell ref="A2:G2"/>
    <mergeCell ref="A3:G3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
sag.nr. 18-64&amp;R&amp;P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zoomScaleNormal="100" workbookViewId="0">
      <selection activeCell="F13" sqref="F13"/>
    </sheetView>
  </sheetViews>
  <sheetFormatPr defaultColWidth="8.5703125" defaultRowHeight="15" x14ac:dyDescent="0.25"/>
  <cols>
    <col min="1" max="1" width="8.5703125" style="34"/>
    <col min="2" max="2" width="44.85546875" style="34" customWidth="1"/>
    <col min="3" max="7" width="15" style="34" customWidth="1"/>
    <col min="8" max="8" width="24.5703125" style="62" customWidth="1"/>
    <col min="9" max="16384" width="8.5703125" style="34"/>
  </cols>
  <sheetData>
    <row r="1" spans="1:8" ht="15.75" thickBot="1" x14ac:dyDescent="0.3"/>
    <row r="2" spans="1:8" ht="39" customHeight="1" x14ac:dyDescent="0.25">
      <c r="A2" s="93" t="str">
        <f>Totaloversigt!A2</f>
        <v>Udvalget for Social og Sundhed</v>
      </c>
      <c r="B2" s="94"/>
      <c r="C2" s="94"/>
      <c r="D2" s="94"/>
      <c r="E2" s="94"/>
      <c r="F2" s="94"/>
      <c r="G2" s="95"/>
    </row>
    <row r="3" spans="1:8" ht="32.1" customHeight="1" x14ac:dyDescent="0.25">
      <c r="A3" s="96" t="s">
        <v>17</v>
      </c>
      <c r="B3" s="85"/>
      <c r="C3" s="85"/>
      <c r="D3" s="85"/>
      <c r="E3" s="85"/>
      <c r="F3" s="85"/>
      <c r="G3" s="97"/>
    </row>
    <row r="4" spans="1:8" ht="25.15" customHeight="1" thickBot="1" x14ac:dyDescent="0.3">
      <c r="A4" s="49"/>
      <c r="B4" s="4"/>
      <c r="C4" s="4"/>
      <c r="D4" s="81" t="str">
        <f>Totaloversigt!C4</f>
        <v>(ændringer i forhold til budget 2018 i hele kroner + = merudgifter)</v>
      </c>
      <c r="E4" s="82"/>
      <c r="F4" s="82"/>
      <c r="G4" s="98"/>
    </row>
    <row r="5" spans="1:8" ht="35.25" thickBot="1" x14ac:dyDescent="0.35">
      <c r="A5" s="50" t="s">
        <v>7</v>
      </c>
      <c r="B5" s="5" t="s">
        <v>0</v>
      </c>
      <c r="C5" s="6" t="s">
        <v>23</v>
      </c>
      <c r="D5" s="6" t="s">
        <v>13</v>
      </c>
      <c r="E5" s="6" t="s">
        <v>16</v>
      </c>
      <c r="F5" s="6" t="s">
        <v>20</v>
      </c>
      <c r="G5" s="51" t="s">
        <v>22</v>
      </c>
    </row>
    <row r="6" spans="1:8" customFormat="1" ht="34.5" x14ac:dyDescent="0.3">
      <c r="A6" s="52">
        <v>1</v>
      </c>
      <c r="B6" s="23" t="s">
        <v>33</v>
      </c>
      <c r="C6" s="40"/>
      <c r="D6" s="19">
        <v>37914</v>
      </c>
      <c r="E6" s="20">
        <v>37914</v>
      </c>
      <c r="F6" s="20">
        <v>37914</v>
      </c>
      <c r="G6" s="53">
        <v>37914</v>
      </c>
      <c r="H6" s="62"/>
    </row>
    <row r="7" spans="1:8" s="46" customFormat="1" ht="23.25" customHeight="1" x14ac:dyDescent="0.3">
      <c r="A7" s="58">
        <v>2</v>
      </c>
      <c r="B7" s="13" t="s">
        <v>34</v>
      </c>
      <c r="C7" s="18"/>
      <c r="D7" s="19">
        <v>-109656</v>
      </c>
      <c r="E7" s="20">
        <v>-109656</v>
      </c>
      <c r="F7" s="20">
        <v>-109656</v>
      </c>
      <c r="G7" s="53">
        <v>-109656</v>
      </c>
      <c r="H7" s="62"/>
    </row>
    <row r="8" spans="1:8" s="46" customFormat="1" ht="23.25" customHeight="1" thickBot="1" x14ac:dyDescent="0.35">
      <c r="A8" s="58"/>
      <c r="B8" s="13"/>
      <c r="C8" s="18"/>
      <c r="D8" s="19"/>
      <c r="E8" s="18"/>
      <c r="F8" s="18"/>
      <c r="G8" s="54"/>
      <c r="H8" s="62"/>
    </row>
    <row r="9" spans="1:8" ht="26.85" customHeight="1" thickBot="1" x14ac:dyDescent="0.35">
      <c r="A9" s="50" t="s">
        <v>18</v>
      </c>
      <c r="B9" s="5"/>
      <c r="C9" s="55">
        <f>SUM(C6:C8)</f>
        <v>0</v>
      </c>
      <c r="D9" s="56">
        <f>SUM(D6:D8)</f>
        <v>-71742</v>
      </c>
      <c r="E9" s="55">
        <f>SUM(E6:E8)</f>
        <v>-71742</v>
      </c>
      <c r="F9" s="55">
        <f>SUM(F6:F8)</f>
        <v>-71742</v>
      </c>
      <c r="G9" s="57">
        <f>SUM(G6:G8)</f>
        <v>-71742</v>
      </c>
    </row>
  </sheetData>
  <mergeCells count="3">
    <mergeCell ref="A2:G2"/>
    <mergeCell ref="A3:G3"/>
    <mergeCell ref="D4:G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
sag.nr. 18-64&amp;R&amp;P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</SortOrder>
    <MeetingStartDate xmlns="d08b57ff-b9b7-4581-975d-98f87b579a51">2018-06-12T06:15:00+00:00</MeetingStartDate>
    <EnclosureFileNumber xmlns="d08b57ff-b9b7-4581-975d-98f87b579a51">80531/18</EnclosureFileNumber>
    <AgendaId xmlns="d08b57ff-b9b7-4581-975d-98f87b579a51">8501</AgendaId>
    <AccessLevel xmlns="d08b57ff-b9b7-4581-975d-98f87b579a51">1</AccessLevel>
    <EnclosureType xmlns="d08b57ff-b9b7-4581-975d-98f87b579a51">Enclosure</EnclosureType>
    <CommitteeName xmlns="d08b57ff-b9b7-4581-975d-98f87b579a51">Udvalget for Social og Sundhed</CommitteeName>
    <FusionId xmlns="d08b57ff-b9b7-4581-975d-98f87b579a51">2906988</FusionId>
    <AgendaAccessLevelName xmlns="d08b57ff-b9b7-4581-975d-98f87b579a51">Åben</AgendaAccessLevelName>
    <UNC xmlns="d08b57ff-b9b7-4581-975d-98f87b579a51">2645598</UNC>
    <MeetingTitle xmlns="d08b57ff-b9b7-4581-975d-98f87b579a51">12-06-2018</MeetingTitle>
    <MeetingDateAndTime xmlns="d08b57ff-b9b7-4581-975d-98f87b579a51">12-06-2018 fra 08:15 - 12:15</MeetingDateAndTime>
    <MeetingEndDate xmlns="d08b57ff-b9b7-4581-975d-98f87b579a51">2018-06-12T10:15:00+00:00</MeetingEndDate>
    <PWDescription xmlns="d08b57ff-b9b7-4581-975d-98f87b579a51">Til social og sundhedsudvalget den 12.6.2018</PWDescription>
    <PWFileType xmlns="d08b57ff-b9b7-4581-975d-98f87b579a51">.XLSX</PWFileType>
    <DocumentType xmlns="d08b57ff-b9b7-4581-975d-98f87b579a51"/>
  </documentManagement>
</p:properties>
</file>

<file path=customXml/itemProps1.xml><?xml version="1.0" encoding="utf-8"?>
<ds:datastoreItem xmlns:ds="http://schemas.openxmlformats.org/officeDocument/2006/customXml" ds:itemID="{091C3E5E-22C4-482C-AD7B-7A35D5BE5D9C}"/>
</file>

<file path=customXml/itemProps2.xml><?xml version="1.0" encoding="utf-8"?>
<ds:datastoreItem xmlns:ds="http://schemas.openxmlformats.org/officeDocument/2006/customXml" ds:itemID="{44EBE94D-1346-494E-B8B9-20BD7D4B416E}"/>
</file>

<file path=customXml/itemProps3.xml><?xml version="1.0" encoding="utf-8"?>
<ds:datastoreItem xmlns:ds="http://schemas.openxmlformats.org/officeDocument/2006/customXml" ds:itemID="{60489059-0EC0-438B-B68B-D106E3FB92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6</vt:i4>
      </vt:variant>
      <vt:variant>
        <vt:lpstr>Navngivne områder</vt:lpstr>
      </vt:variant>
      <vt:variant>
        <vt:i4>2</vt:i4>
      </vt:variant>
    </vt:vector>
  </HeadingPairs>
  <TitlesOfParts>
    <vt:vector size="8" baseType="lpstr">
      <vt:lpstr>Totaloversigt</vt:lpstr>
      <vt:lpstr>Demografi ændr. 914 </vt:lpstr>
      <vt:lpstr>Ændr. i forudsætn. 910</vt:lpstr>
      <vt:lpstr>Lovændringer 908</vt:lpstr>
      <vt:lpstr>Tidl. politiske beslutn. 906</vt:lpstr>
      <vt:lpstr>Flytning mellem udvalg  909</vt:lpstr>
      <vt:lpstr>'Flytning mellem udvalg  909'!Udskriftsområde</vt:lpstr>
      <vt:lpstr>'Tidl. politiske beslutn. 906'!Udskriftstitler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USS-12-06-2018 - Bilag 85.01 Tekniske tilretninger 1262018</dc:title>
  <dc:creator>Flemming Karlsen</dc:creator>
  <cp:lastModifiedBy>Inga Schmidt</cp:lastModifiedBy>
  <cp:lastPrinted>2018-05-23T11:58:03Z</cp:lastPrinted>
  <dcterms:created xsi:type="dcterms:W3CDTF">2014-01-22T10:50:38Z</dcterms:created>
  <dcterms:modified xsi:type="dcterms:W3CDTF">2018-05-25T08:52:21Z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